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8_{43870EFA-5B3E-4871-9A3F-89576609AA10}" xr6:coauthVersionLast="44" xr6:coauthVersionMax="44" xr10:uidLastSave="{00000000-0000-0000-0000-000000000000}"/>
  <bookViews>
    <workbookView xWindow="-120" yWindow="-120" windowWidth="23280" windowHeight="12600" xr2:uid="{4F3BC192-4B30-4E74-9E53-ACC1749BF9D2}"/>
  </bookViews>
  <sheets>
    <sheet name="NAT1008 ML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'NAT1008 ML Lookup'!$D$67</definedName>
    <definedName name="LU_ADDC_S6">'NAT1008 ML Lookup'!$I$67</definedName>
    <definedName name="LU_ML_S2">'NAT1008 ML Lookup'!$D$71</definedName>
    <definedName name="LU_ML_S6">'NAT1008 ML Lookup'!$I$71</definedName>
    <definedName name="LU_MLFT_S2">'NAT1008 ML Lookup'!$D$65</definedName>
    <definedName name="LU_MLFT_S6">'NAT1008 ML Lookup'!$I$65</definedName>
    <definedName name="LU_NonRes_NTFN">'NAT1008 ML Lookup'!$B$130</definedName>
    <definedName name="LU_NonRes_TFN">'NAT1008 ML Lookup'!$F$130</definedName>
    <definedName name="LU_Res_NTFN">'NAT1008 ML Lookup'!$B$129</definedName>
    <definedName name="LU_Res_TFN">'NAT1008 ML Lookup'!$F$129</definedName>
    <definedName name="LU_Scale_FS_NTFT">'NAT1008 ML Lookup'!$M$93:$O$110</definedName>
    <definedName name="LU_Scale_FS_TFTR">'NAT1008 ML Lookup'!$I$93:$K$110</definedName>
    <definedName name="LU_Scale_HELP_NTFT">'NAT1008 ML Lookup'!$E$93:$G$121</definedName>
    <definedName name="LU_Scale_HELP_TFTR">'NAT1008 ML Lookup'!$A$93:$C$121</definedName>
    <definedName name="LU_Scale1">'NAT1008 ML Lookup'!$A$11:$C$24</definedName>
    <definedName name="LU_Scale10">'NAT1008 ML Lookup'!$I$45:$K$59</definedName>
    <definedName name="LU_Scale2">'NAT1008 ML Lookup'!$A$28:$C$42</definedName>
    <definedName name="LU_Scale3">'NAT1008 ML Lookup'!$A$45:$C$59</definedName>
    <definedName name="LU_Scale5">'NAT1008 ML Lookup'!$E$11:$G$24</definedName>
    <definedName name="LU_Scale6">'NAT1008 ML Lookup'!$E$28:$G$42</definedName>
    <definedName name="LU_Scale8">'NAT1008 ML Lookup'!$I$11:$K$24</definedName>
    <definedName name="LU_Scale9">'NAT1008 ML Lookup'!$I$28:$K$42</definedName>
    <definedName name="LU_ScaleActors">'NAT1008 ML Lookup'!$M$45:$O$59</definedName>
    <definedName name="LU_ScaleNTFT">'NAT1008 ML Lookup'!$E$93:$G$110</definedName>
    <definedName name="LU_ScaleTFTR">'NAT1008 ML Lookup'!$A$93:$C$110</definedName>
    <definedName name="LU_SOPD_S2">'NAT1008 ML Lookup'!$D$69</definedName>
    <definedName name="LU_SOPD_S6">'NAT1008 ML Lookup'!$I$69</definedName>
    <definedName name="LU_SOPM_S2">'NAT1008 ML Lookup'!$D$68</definedName>
    <definedName name="LU_SOPM_S6">'NAT1008 ML Lookup'!$I$68</definedName>
    <definedName name="LU_WEST_S2">'NAT1008 ML Lookup'!$D$64</definedName>
    <definedName name="LU_WEST_S6">'NAT1008 ML Lookup'!$I$64</definedName>
    <definedName name="LU_WFTD_S2">'NAT1008 ML Lookup'!$D$66</definedName>
    <definedName name="LU_WFTD_S6">'NAT1008 ML Lookup'!$I$66</definedName>
    <definedName name="LU_WHM_INC1">'NAT1008 ML Lookup'!$B$139</definedName>
    <definedName name="LU_WHM_INC2">'NAT1008 ML Lookup'!$B$140</definedName>
    <definedName name="LU_WHM_INC3">'NAT1008 ML Lookup'!$B$141</definedName>
    <definedName name="LU_WHM_Rate1">'NAT1008 ML Lookup'!$C$139</definedName>
    <definedName name="LU_WHM_Rate2">'NAT1008 ML Lookup'!$C$140</definedName>
    <definedName name="LU_WHM_Rate3">'NAT1008 ML Lookup'!$C$141</definedName>
    <definedName name="LU_WHM_Rate4">'NAT1008 ML Lookup'!$C$142</definedName>
    <definedName name="LU_WLA_S2">'NAT1008 ML Lookup'!$D$70</definedName>
    <definedName name="LU_WLA_S6">'NAT1008 ML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'NAT1008 ML Lookup'!$A$2</definedName>
    <definedName name="TitleRegion..B5">'NAT1008 ML Lookup'!$B$2</definedName>
    <definedName name="TitleRegion..C5">'NAT1008 ML Lookup'!$C$2</definedName>
    <definedName name="TitleRegion..D5">'NAT1008 ML Lookup'!$D$2</definedName>
    <definedName name="TitleRegion..E5">'NAT1008 ML Lookup'!$E$2</definedName>
    <definedName name="TitleRegion..F5">'NAT1008 ML Lookup'!$F$2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/>
</calcChain>
</file>

<file path=xl/sharedStrings.xml><?xml version="1.0" encoding="utf-8"?>
<sst xmlns="http://schemas.openxmlformats.org/spreadsheetml/2006/main" count="127" uniqueCount="51">
  <si>
    <t xml:space="preserve">       QUICK SEARCH: Enter weekly earnings in the green cell (A5) to display the Medicare levy adjustment for 1 child, 2 children, 3 children, 4 children and 5 children in the yellow fields (B5, C5, D5, E5 and F5).</t>
  </si>
  <si>
    <t>Weekly earnings
$</t>
  </si>
  <si>
    <t>Number of Children
1
$</t>
  </si>
  <si>
    <t>Number of Children
2
$</t>
  </si>
  <si>
    <t>Number of Children
3
$</t>
  </si>
  <si>
    <t>Number of Children
4
$</t>
  </si>
  <si>
    <t>Number of Children
5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</si>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</sst>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4" fontId="3" fillId="0" borderId="4" xfId="1" applyNumberFormat="1" applyFont="1" applyBorder="1" applyAlignment="1" applyProtection="1">
      <alignment wrapText="1"/>
      <protection locked="0"/>
    </xf>
    <xf numFmtId="3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DC635C0E-9FFE-417D-BB00-163E08F74F73}"/>
    <cellStyle name="Normal 4" xfId="4" xr:uid="{48E5921F-B146-4C0E-B85E-FA5B1C158AB8}"/>
    <cellStyle name="Normal 5" xfId="3" xr:uid="{AD680CB3-05DF-485D-9A70-97E7EDB43DF0}"/>
    <cellStyle name="Normal 6" xfId="2" xr:uid="{716434E2-B5ED-416A-B894-CAEAA0828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21219-AC6D-48B9-8E5E-DC0057C81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9B68-4FE4-4E3A-A927-5E36EDDCF04C}">
  <sheetPr codeName="Sheet32">
    <tabColor theme="4" tint="0.59999389629810485"/>
  </sheetPr>
  <dimension ref="A1:O160"/>
  <sheetViews>
    <sheetView tabSelected="1" workbookViewId="0">
      <selection sqref="A1:F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6" width="17" style="1" customWidth="1"/>
    <col min="7" max="7" width="17" style="1" hidden="1" customWidth="1"/>
    <col min="8" max="15" width="0" style="1" hidden="1" customWidth="1"/>
    <col min="16" max="16384" width="9.140625" style="1" hidden="1"/>
  </cols>
  <sheetData>
    <row r="1" spans="1:15" ht="27" customHeight="1" x14ac:dyDescent="0.25">
      <c r="A1" s="53" t="s">
        <v>0</v>
      </c>
      <c r="B1" s="53"/>
      <c r="C1" s="53"/>
      <c r="D1" s="53"/>
      <c r="E1" s="53"/>
      <c r="F1" s="53"/>
    </row>
    <row r="2" spans="1:15" ht="15.75" customHeight="1" x14ac:dyDescent="0.25">
      <c r="A2" s="54" t="s">
        <v>1</v>
      </c>
      <c r="B2" s="57" t="s">
        <v>2</v>
      </c>
      <c r="C2" s="54" t="s">
        <v>3</v>
      </c>
      <c r="D2" s="57" t="s">
        <v>4</v>
      </c>
      <c r="E2" s="57" t="s">
        <v>5</v>
      </c>
      <c r="F2" s="54" t="s">
        <v>6</v>
      </c>
    </row>
    <row r="3" spans="1:15" x14ac:dyDescent="0.25">
      <c r="A3" s="55"/>
      <c r="B3" s="58"/>
      <c r="C3" s="55"/>
      <c r="D3" s="58"/>
      <c r="E3" s="58"/>
      <c r="F3" s="55"/>
    </row>
    <row r="4" spans="1:15" x14ac:dyDescent="0.25">
      <c r="A4" s="56"/>
      <c r="B4" s="59"/>
      <c r="C4" s="56"/>
      <c r="D4" s="59"/>
      <c r="E4" s="59"/>
      <c r="F4" s="56"/>
    </row>
    <row r="5" spans="1:15" x14ac:dyDescent="0.25">
      <c r="A5" s="2"/>
      <c r="B5" s="3">
        <f>ROUND(IF(AND(($A5+0.99)&lt;LU_WEST_S6,($A5+0.99)&gt;LU_WLA_S6),(($A5+0.99)-LU_WLA_S6)*LU_SOPM_S6,IF(AND(($A5+0.99)&gt;=LU_WEST_S6,($A5+0.99)&lt;(INT((((1*LU_ADDC_S6)+LU_MLFT_S6)/LU_WFTD_S6)*100+0.5)/100)),($A5+0.99)*LU_ML_S6,IF(AND(($A5+0.99)&gt;=(INT((((1*LU_ADDC_S6)+LU_MLFT_S6)/LU_WFTD_S6)*100+0.5)/100),($A5+0.99)&lt;=(INT((INT((((1*LU_ADDC_S6)+LU_MLFT_S6)/LU_WFTD_S6)*100+0.5)/100)*LU_SOPM_S6/LU_SOPD_S6))),((INT((((1*LU_ADDC_S6)+LU_MLFT_S6)/LU_WFTD_S6)*100+0.5)/100)*LU_ML_S6)-((($A5+0.99)-(INT((((1*LU_ADDC_S6)+LU_MLFT_S6)/LU_WFTD_S6)*100+0.5)/100))*LU_SOPD_S6),0))),)</f>
        <v>0</v>
      </c>
      <c r="C5" s="3">
        <f>ROUND(IF(AND(($A5+0.99)&lt;LU_WEST_S6,($A5+0.99)&gt;LU_WLA_S6),(($A5+0.99)-LU_WLA_S6)*LU_SOPM_S6,IF(AND(($A5+0.99)&gt;=LU_WEST_S6,($A5+0.99)&lt;(INT((((2*LU_ADDC_S6)+LU_MLFT_S6)/LU_WFTD_S6)*100+0.5)/100)),($A5+0.99)*LU_ML_S6,IF(AND(($A5+0.99)&gt;=(INT((((2*LU_ADDC_S6)+LU_MLFT_S6)/LU_WFTD_S6)*100+0.5)/100),($A5+0.99)&lt;=(INT((INT((((2*LU_ADDC_S6)+LU_MLFT_S6)/LU_WFTD_S6)*100+0.5)/100)*LU_SOPM_S6/LU_SOPD_S6))),((INT((((2*LU_ADDC_S6)+LU_MLFT_S6)/LU_WFTD_S6)*100+0.5)/100)*LU_ML_S6)-((($A5+0.99)-(INT((((2*LU_ADDC_S6)+LU_MLFT_S6)/LU_WFTD_S6)*100+0.5)/100))*LU_SOPD_S6),0))),)</f>
        <v>0</v>
      </c>
      <c r="D5" s="3">
        <f>ROUND(IF(AND(($A5+0.99)&lt;LU_WEST_S6,($A5+0.99)&gt;LU_WLA_S6),(($A5+0.99)-LU_WLA_S6)*LU_SOPM_S6,IF(AND(($A5+0.99)&gt;=LU_WEST_S6,($A5+0.99)&lt;(INT((((3*LU_ADDC_S6)+LU_MLFT_S6)/LU_WFTD_S6)*100+0.5)/100)),($A5+0.99)*LU_ML_S6,IF(AND(($A5+0.99)&gt;=(INT((((3*LU_ADDC_S6)+LU_MLFT_S6)/LU_WFTD_S6)*100+0.5)/100),($A5+0.99)&lt;=(INT((INT((((3*LU_ADDC_S6)+LU_MLFT_S6)/LU_WFTD_S6)*100+0.5)/100)*LU_SOPM_S6/LU_SOPD_S6))),((INT((((3*LU_ADDC_S6)+LU_MLFT_S6)/LU_WFTD_S6)*100+0.5)/100)*LU_ML_S6)-((($A5+0.99)-(INT((((3*LU_ADDC_S6)+LU_MLFT_S6)/LU_WFTD_S6)*100+0.5)/100))*LU_SOPD_S6),0))),)</f>
        <v>0</v>
      </c>
      <c r="E5" s="3">
        <f>ROUND(IF(AND(($A5+0.99)&lt;LU_WEST_S6,($A5+0.99)&gt;LU_WLA_S6),(($A5+0.99)-LU_WLA_S6)*LU_SOPM_S6,IF(AND(($A5+0.99)&gt;=LU_WEST_S6,($A5+0.99)&lt;(INT((((4*LU_ADDC_S6)+LU_MLFT_S6)/LU_WFTD_S6)*100+0.5)/100)),($A5+0.99)*LU_ML_S6,IF(AND(($A5+0.99)&gt;=(INT((((4*LU_ADDC_S6)+LU_MLFT_S6)/LU_WFTD_S6)*100+0.5)/100),($A5+0.99)&lt;=(INT((INT((((4*LU_ADDC_S6)+LU_MLFT_S6)/LU_WFTD_S6)*100+0.5)/100)*LU_SOPM_S6/LU_SOPD_S6))),((INT((((4*LU_ADDC_S6)+LU_MLFT_S6)/LU_WFTD_S6)*100+0.5)/100)*LU_ML_S6)-((($A5+0.99)-(INT((((4*LU_ADDC_S6)+LU_MLFT_S6)/LU_WFTD_S6)*100+0.5)/100))*LU_SOPD_S6),0))),)</f>
        <v>0</v>
      </c>
      <c r="F5" s="3">
        <f>ROUND(IF(AND(($A5+0.99)&lt;LU_WEST_S6,($A5+0.99)&gt;LU_WLA_S6),(($A5+0.99)-LU_WLA_S6)*LU_SOPM_S6,IF(AND(($A5+0.99)&gt;=LU_WEST_S6,($A5+0.99)&lt;(INT((((5*LU_ADDC_S6)+LU_MLFT_S6)/LU_WFTD_S6)*100+0.5)/100)),($A5+0.99)*LU_ML_S6,IF(AND(($A5+0.99)&gt;=(INT((((5*LU_ADDC_S6)+LU_MLFT_S6)/LU_WFTD_S6)*100+0.5)/100),($A5+0.99)&lt;=(INT((INT((((5*LU_ADDC_S6)+LU_MLFT_S6)/LU_WFTD_S6)*100+0.5)/100)*LU_SOPM_S6/LU_SOPD_S6))),((INT((((5*LU_ADDC_S6)+LU_MLFT_S6)/LU_WFTD_S6)*100+0.5)/100)*LU_ML_S6)-((($A5+0.99)-(INT((((5*LU_ADDC_S6)+LU_MLFT_S6)/LU_WFTD_S6)*100+0.5)/100))*LU_SOPD_S6),0))),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4" t="s">
        <v>7</v>
      </c>
      <c r="B10" s="5"/>
      <c r="C10" s="5"/>
      <c r="D10" s="6"/>
      <c r="E10" s="4" t="s">
        <v>7</v>
      </c>
      <c r="F10" s="5"/>
      <c r="G10" s="5"/>
      <c r="H10" s="6"/>
      <c r="I10" s="4" t="s">
        <v>7</v>
      </c>
      <c r="J10" s="5"/>
      <c r="K10" s="5"/>
      <c r="L10" s="6"/>
      <c r="M10" s="4"/>
      <c r="N10" s="5"/>
      <c r="O10" s="5"/>
    </row>
    <row r="11" spans="1:15" hidden="1" x14ac:dyDescent="0.25">
      <c r="A11" s="7" t="s">
        <v>35</v>
      </c>
      <c r="B11" s="8"/>
      <c r="C11" s="9"/>
      <c r="D11" s="6"/>
      <c r="E11" s="7" t="s">
        <v>36</v>
      </c>
      <c r="F11" s="8"/>
      <c r="G11" s="9"/>
      <c r="H11" s="6"/>
      <c r="I11" s="7" t="s">
        <v>37</v>
      </c>
      <c r="J11" s="8"/>
      <c r="K11" s="9" t="s">
        <v>38</v>
      </c>
      <c r="L11" s="6"/>
      <c r="M11" s="4"/>
      <c r="N11" s="5"/>
      <c r="O11" s="10"/>
    </row>
    <row r="12" spans="1:15" hidden="1" x14ac:dyDescent="0.25">
      <c r="A12" s="11" t="s">
        <v>8</v>
      </c>
      <c r="B12" s="12" t="s">
        <v>9</v>
      </c>
      <c r="C12" s="13" t="s">
        <v>10</v>
      </c>
      <c r="D12" s="6"/>
      <c r="E12" s="11" t="s">
        <v>8</v>
      </c>
      <c r="F12" s="12" t="s">
        <v>9</v>
      </c>
      <c r="G12" s="13" t="s">
        <v>10</v>
      </c>
      <c r="H12" s="6"/>
      <c r="I12" s="11" t="s">
        <v>8</v>
      </c>
      <c r="J12" s="12" t="s">
        <v>9</v>
      </c>
      <c r="K12" s="13" t="s">
        <v>10</v>
      </c>
      <c r="L12" s="6"/>
      <c r="M12" s="14"/>
      <c r="N12" s="12"/>
      <c r="O12" s="12"/>
    </row>
    <row r="13" spans="1:15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</row>
    <row r="14" spans="1:15" hidden="1" x14ac:dyDescent="0.25">
      <c r="A14" s="15">
        <v>0</v>
      </c>
      <c r="B14" s="5">
        <v>0.19</v>
      </c>
      <c r="C14" s="16">
        <v>0.19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</row>
    <row r="15" spans="1:15" hidden="1" x14ac:dyDescent="0.25">
      <c r="A15" s="15">
        <v>88</v>
      </c>
      <c r="B15" s="5">
        <v>0.23480000000000001</v>
      </c>
      <c r="C15" s="16">
        <v>3.9639000000000002</v>
      </c>
      <c r="D15" s="6"/>
      <c r="E15" s="15">
        <v>359</v>
      </c>
      <c r="F15" s="5">
        <v>0.19</v>
      </c>
      <c r="G15" s="16">
        <v>68.346199999999996</v>
      </c>
      <c r="H15" s="6"/>
      <c r="I15" s="15">
        <v>585</v>
      </c>
      <c r="J15" s="5">
        <v>0.19</v>
      </c>
      <c r="K15" s="16">
        <v>111.2308</v>
      </c>
      <c r="L15" s="6"/>
      <c r="M15" s="4"/>
      <c r="N15" s="5"/>
      <c r="O15" s="5"/>
    </row>
    <row r="16" spans="1:15" hidden="1" x14ac:dyDescent="0.25">
      <c r="A16" s="15">
        <v>371</v>
      </c>
      <c r="B16" s="5">
        <v>0.219</v>
      </c>
      <c r="C16" s="16">
        <v>-1.9003000000000001</v>
      </c>
      <c r="D16" s="6"/>
      <c r="E16" s="15">
        <v>721</v>
      </c>
      <c r="F16" s="5">
        <v>0.19900000000000001</v>
      </c>
      <c r="G16" s="16">
        <v>74.836500000000001</v>
      </c>
      <c r="H16" s="6"/>
      <c r="I16" s="15">
        <v>646</v>
      </c>
      <c r="J16" s="5">
        <v>0.315</v>
      </c>
      <c r="K16" s="16">
        <v>192.05289999999999</v>
      </c>
      <c r="L16" s="6"/>
      <c r="M16" s="4"/>
      <c r="N16" s="5"/>
      <c r="O16" s="5"/>
    </row>
    <row r="17" spans="1:15" hidden="1" x14ac:dyDescent="0.25">
      <c r="A17" s="15">
        <v>515</v>
      </c>
      <c r="B17" s="5">
        <v>0.34770000000000001</v>
      </c>
      <c r="C17" s="16">
        <v>64.429699999999997</v>
      </c>
      <c r="D17" s="6"/>
      <c r="E17" s="15">
        <v>865</v>
      </c>
      <c r="F17" s="5">
        <v>0.32769999999999999</v>
      </c>
      <c r="G17" s="16">
        <v>186.2115</v>
      </c>
      <c r="H17" s="6"/>
      <c r="I17" s="15">
        <v>693</v>
      </c>
      <c r="J17" s="5">
        <v>0.41499999999999998</v>
      </c>
      <c r="K17" s="16">
        <v>261.3913</v>
      </c>
      <c r="L17" s="6"/>
      <c r="M17" s="4"/>
      <c r="N17" s="5"/>
      <c r="O17" s="5"/>
    </row>
    <row r="18" spans="1:15" hidden="1" x14ac:dyDescent="0.25">
      <c r="A18" s="15">
        <v>932</v>
      </c>
      <c r="B18" s="5">
        <v>0.34499999999999997</v>
      </c>
      <c r="C18" s="16">
        <v>61.913200000000003</v>
      </c>
      <c r="D18" s="6"/>
      <c r="E18" s="15">
        <v>1282</v>
      </c>
      <c r="F18" s="5">
        <v>0.32500000000000001</v>
      </c>
      <c r="G18" s="16">
        <v>182.75</v>
      </c>
      <c r="H18" s="6"/>
      <c r="I18" s="15">
        <v>721</v>
      </c>
      <c r="J18" s="5">
        <v>0.42399999999999999</v>
      </c>
      <c r="K18" s="16">
        <v>267.88170000000002</v>
      </c>
      <c r="L18" s="6"/>
      <c r="M18" s="4"/>
      <c r="N18" s="5"/>
      <c r="O18" s="5"/>
    </row>
    <row r="19" spans="1:15" hidden="1" x14ac:dyDescent="0.25">
      <c r="A19" s="15">
        <v>1957</v>
      </c>
      <c r="B19" s="5">
        <v>0.39</v>
      </c>
      <c r="C19" s="16">
        <v>150.0093</v>
      </c>
      <c r="D19" s="6"/>
      <c r="E19" s="15">
        <v>2307</v>
      </c>
      <c r="F19" s="5">
        <v>0.37</v>
      </c>
      <c r="G19" s="16">
        <v>286.59620000000001</v>
      </c>
      <c r="H19" s="6"/>
      <c r="I19" s="15">
        <v>865</v>
      </c>
      <c r="J19" s="5">
        <v>0.47270000000000001</v>
      </c>
      <c r="K19" s="16">
        <v>309.91829999999999</v>
      </c>
      <c r="L19" s="6"/>
      <c r="M19" s="4"/>
      <c r="N19" s="5"/>
      <c r="O19" s="5"/>
    </row>
    <row r="20" spans="1:15" hidden="1" x14ac:dyDescent="0.25">
      <c r="A20" s="15">
        <v>3111</v>
      </c>
      <c r="B20" s="5">
        <v>0.47</v>
      </c>
      <c r="C20" s="16">
        <v>398.93239999999997</v>
      </c>
      <c r="D20" s="6"/>
      <c r="E20" s="15">
        <v>3461</v>
      </c>
      <c r="F20" s="5">
        <v>0.45</v>
      </c>
      <c r="G20" s="16">
        <v>563.51919999999996</v>
      </c>
      <c r="H20" s="6"/>
      <c r="I20" s="15">
        <v>989</v>
      </c>
      <c r="J20" s="5">
        <v>0.34770000000000001</v>
      </c>
      <c r="K20" s="16">
        <v>186.2115</v>
      </c>
      <c r="L20" s="6"/>
      <c r="M20" s="4"/>
      <c r="N20" s="5"/>
      <c r="O20" s="5"/>
    </row>
    <row r="21" spans="1:15" hidden="1" x14ac:dyDescent="0.25">
      <c r="A21" s="15"/>
      <c r="B21" s="5"/>
      <c r="C21" s="16"/>
      <c r="D21" s="6"/>
      <c r="E21" s="15"/>
      <c r="F21" s="5"/>
      <c r="G21" s="16"/>
      <c r="H21" s="6"/>
      <c r="I21" s="15">
        <v>1282</v>
      </c>
      <c r="J21" s="5">
        <v>0.34499999999999997</v>
      </c>
      <c r="K21" s="16">
        <v>182.75040000000001</v>
      </c>
      <c r="L21" s="6"/>
      <c r="M21" s="4"/>
      <c r="N21" s="5"/>
      <c r="O21" s="5"/>
    </row>
    <row r="22" spans="1:15" hidden="1" x14ac:dyDescent="0.25">
      <c r="A22" s="15"/>
      <c r="B22" s="5"/>
      <c r="C22" s="16"/>
      <c r="D22" s="6"/>
      <c r="E22" s="15"/>
      <c r="F22" s="5"/>
      <c r="G22" s="16"/>
      <c r="H22" s="6"/>
      <c r="I22" s="15">
        <v>2307</v>
      </c>
      <c r="J22" s="5">
        <v>0.39</v>
      </c>
      <c r="K22" s="16">
        <v>286.59649999999999</v>
      </c>
      <c r="L22" s="6"/>
      <c r="M22" s="4"/>
      <c r="N22" s="5"/>
      <c r="O22" s="5"/>
    </row>
    <row r="23" spans="1:15" hidden="1" x14ac:dyDescent="0.25">
      <c r="A23" s="15"/>
      <c r="B23" s="5"/>
      <c r="C23" s="16"/>
      <c r="D23" s="6"/>
      <c r="E23" s="15"/>
      <c r="F23" s="5"/>
      <c r="G23" s="16"/>
      <c r="H23" s="6"/>
      <c r="I23" s="15">
        <v>3461</v>
      </c>
      <c r="J23" s="5">
        <v>0.47</v>
      </c>
      <c r="K23" s="16">
        <v>563.51959999999997</v>
      </c>
      <c r="L23" s="6"/>
      <c r="M23" s="4"/>
      <c r="N23" s="5"/>
      <c r="O23" s="5"/>
    </row>
    <row r="24" spans="1:15" hidden="1" x14ac:dyDescent="0.25">
      <c r="A24" s="17"/>
      <c r="B24" s="18"/>
      <c r="C24" s="19"/>
      <c r="D24" s="6"/>
      <c r="E24" s="17"/>
      <c r="F24" s="18"/>
      <c r="G24" s="19"/>
      <c r="H24" s="6"/>
      <c r="I24" s="17"/>
      <c r="J24" s="18"/>
      <c r="K24" s="19"/>
      <c r="L24" s="6"/>
      <c r="M24" s="4"/>
      <c r="N24" s="5"/>
      <c r="O24" s="5"/>
    </row>
    <row r="25" spans="1:15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</row>
    <row r="26" spans="1:15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</row>
    <row r="27" spans="1:15" hidden="1" x14ac:dyDescent="0.25">
      <c r="A27" s="4" t="s">
        <v>7</v>
      </c>
      <c r="B27" s="5"/>
      <c r="C27" s="5"/>
      <c r="D27" s="6"/>
      <c r="E27" s="4" t="s">
        <v>7</v>
      </c>
      <c r="F27" s="5"/>
      <c r="G27" s="5"/>
      <c r="H27" s="6"/>
      <c r="I27" s="4" t="s">
        <v>7</v>
      </c>
      <c r="J27" s="5"/>
      <c r="K27" s="5"/>
      <c r="L27" s="6"/>
      <c r="M27" s="4"/>
      <c r="N27" s="5"/>
      <c r="O27" s="5"/>
    </row>
    <row r="28" spans="1:15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</row>
    <row r="29" spans="1:15" hidden="1" x14ac:dyDescent="0.25">
      <c r="A29" s="11" t="s">
        <v>8</v>
      </c>
      <c r="B29" s="12" t="s">
        <v>9</v>
      </c>
      <c r="C29" s="13" t="s">
        <v>10</v>
      </c>
      <c r="D29" s="6"/>
      <c r="E29" s="11" t="s">
        <v>8</v>
      </c>
      <c r="F29" s="12" t="s">
        <v>9</v>
      </c>
      <c r="G29" s="13" t="s">
        <v>10</v>
      </c>
      <c r="H29" s="6"/>
      <c r="I29" s="11" t="s">
        <v>8</v>
      </c>
      <c r="J29" s="12" t="s">
        <v>9</v>
      </c>
      <c r="K29" s="13" t="s">
        <v>10</v>
      </c>
      <c r="L29" s="6"/>
      <c r="M29" s="14"/>
      <c r="N29" s="12"/>
      <c r="O29" s="12"/>
    </row>
    <row r="30" spans="1:15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</row>
    <row r="31" spans="1:15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</row>
    <row r="32" spans="1:15" hidden="1" x14ac:dyDescent="0.25">
      <c r="A32" s="15">
        <v>359</v>
      </c>
      <c r="B32" s="5">
        <v>0.19</v>
      </c>
      <c r="C32" s="16">
        <v>68.346199999999996</v>
      </c>
      <c r="D32" s="6"/>
      <c r="E32" s="15">
        <v>359</v>
      </c>
      <c r="F32" s="5">
        <v>0.19</v>
      </c>
      <c r="G32" s="16">
        <v>68.346199999999996</v>
      </c>
      <c r="H32" s="6"/>
      <c r="I32" s="15">
        <v>566</v>
      </c>
      <c r="J32" s="5">
        <v>0.19</v>
      </c>
      <c r="K32" s="16">
        <v>107.57689999999999</v>
      </c>
      <c r="L32" s="6"/>
      <c r="M32" s="4"/>
      <c r="N32" s="5"/>
      <c r="O32" s="5"/>
    </row>
    <row r="33" spans="1:15" hidden="1" x14ac:dyDescent="0.25">
      <c r="A33" s="15">
        <v>438</v>
      </c>
      <c r="B33" s="5">
        <v>0.28999999999999998</v>
      </c>
      <c r="C33" s="16">
        <v>112.1942</v>
      </c>
      <c r="D33" s="6"/>
      <c r="E33" s="15">
        <v>721</v>
      </c>
      <c r="F33" s="5">
        <v>0.19900000000000001</v>
      </c>
      <c r="G33" s="16">
        <v>74.836500000000001</v>
      </c>
      <c r="H33" s="6"/>
      <c r="I33" s="15">
        <v>627</v>
      </c>
      <c r="J33" s="5">
        <v>0.315</v>
      </c>
      <c r="K33" s="16">
        <v>185.99520000000001</v>
      </c>
      <c r="L33" s="6"/>
      <c r="M33" s="4"/>
      <c r="N33" s="5"/>
      <c r="O33" s="5"/>
    </row>
    <row r="34" spans="1:15" hidden="1" x14ac:dyDescent="0.25">
      <c r="A34" s="15">
        <v>548</v>
      </c>
      <c r="B34" s="5">
        <v>0.21</v>
      </c>
      <c r="C34" s="16">
        <v>68.346500000000006</v>
      </c>
      <c r="D34" s="6"/>
      <c r="E34" s="15">
        <v>739</v>
      </c>
      <c r="F34" s="5">
        <v>0.249</v>
      </c>
      <c r="G34" s="16">
        <v>111.8308</v>
      </c>
      <c r="H34" s="6"/>
      <c r="I34" s="15">
        <v>693</v>
      </c>
      <c r="J34" s="5">
        <v>0.41499999999999998</v>
      </c>
      <c r="K34" s="16">
        <v>255.33369999999999</v>
      </c>
      <c r="L34" s="6"/>
      <c r="M34" s="4"/>
      <c r="N34" s="5"/>
      <c r="O34" s="5"/>
    </row>
    <row r="35" spans="1:15" hidden="1" x14ac:dyDescent="0.25">
      <c r="A35" s="15">
        <v>721</v>
      </c>
      <c r="B35" s="5">
        <v>0.219</v>
      </c>
      <c r="C35" s="16">
        <v>74.8369</v>
      </c>
      <c r="D35" s="6"/>
      <c r="E35" s="15">
        <v>865</v>
      </c>
      <c r="F35" s="5">
        <v>0.37769999999999998</v>
      </c>
      <c r="G35" s="16">
        <v>223.20580000000001</v>
      </c>
      <c r="H35" s="6"/>
      <c r="I35" s="15">
        <v>721</v>
      </c>
      <c r="J35" s="5">
        <v>0.42399999999999999</v>
      </c>
      <c r="K35" s="16">
        <v>261.82400000000001</v>
      </c>
      <c r="L35" s="6"/>
      <c r="M35" s="4"/>
      <c r="N35" s="5"/>
      <c r="O35" s="5"/>
    </row>
    <row r="36" spans="1:15" hidden="1" x14ac:dyDescent="0.25">
      <c r="A36" s="15">
        <v>865</v>
      </c>
      <c r="B36" s="5">
        <v>0.34770000000000001</v>
      </c>
      <c r="C36" s="16">
        <v>186.21190000000001</v>
      </c>
      <c r="D36" s="6"/>
      <c r="E36" s="15">
        <v>924</v>
      </c>
      <c r="F36" s="5">
        <v>0.3377</v>
      </c>
      <c r="G36" s="16">
        <v>186.21190000000001</v>
      </c>
      <c r="H36" s="6"/>
      <c r="I36" s="15">
        <v>865</v>
      </c>
      <c r="J36" s="5">
        <v>0.47270000000000001</v>
      </c>
      <c r="K36" s="16">
        <v>303.86059999999998</v>
      </c>
      <c r="L36" s="6"/>
      <c r="M36" s="4"/>
      <c r="N36" s="5"/>
      <c r="O36" s="5"/>
    </row>
    <row r="37" spans="1:15" hidden="1" x14ac:dyDescent="0.25">
      <c r="A37" s="15">
        <v>1282</v>
      </c>
      <c r="B37" s="5">
        <v>0.34499999999999997</v>
      </c>
      <c r="C37" s="16">
        <v>182.75040000000001</v>
      </c>
      <c r="D37" s="6"/>
      <c r="E37" s="15">
        <v>1282</v>
      </c>
      <c r="F37" s="5">
        <v>0.33500000000000002</v>
      </c>
      <c r="G37" s="16">
        <v>182.75040000000001</v>
      </c>
      <c r="H37" s="6"/>
      <c r="I37" s="15">
        <v>941</v>
      </c>
      <c r="J37" s="5">
        <v>0.34770000000000001</v>
      </c>
      <c r="K37" s="16">
        <v>186.2115</v>
      </c>
      <c r="L37" s="6"/>
      <c r="M37" s="4"/>
      <c r="N37" s="5"/>
      <c r="O37" s="5"/>
    </row>
    <row r="38" spans="1:15" hidden="1" x14ac:dyDescent="0.25">
      <c r="A38" s="15">
        <v>2307</v>
      </c>
      <c r="B38" s="5">
        <v>0.39</v>
      </c>
      <c r="C38" s="16">
        <v>286.59649999999999</v>
      </c>
      <c r="D38" s="6"/>
      <c r="E38" s="15">
        <v>2307</v>
      </c>
      <c r="F38" s="5">
        <v>0.38</v>
      </c>
      <c r="G38" s="16">
        <v>286.59649999999999</v>
      </c>
      <c r="H38" s="6"/>
      <c r="I38" s="15">
        <v>1282</v>
      </c>
      <c r="J38" s="5">
        <v>0.34499999999999997</v>
      </c>
      <c r="K38" s="16">
        <v>182.75040000000001</v>
      </c>
      <c r="L38" s="6"/>
      <c r="M38" s="4"/>
      <c r="N38" s="5"/>
      <c r="O38" s="5"/>
    </row>
    <row r="39" spans="1:15" hidden="1" x14ac:dyDescent="0.25">
      <c r="A39" s="15">
        <v>3461</v>
      </c>
      <c r="B39" s="5">
        <v>0.47</v>
      </c>
      <c r="C39" s="16">
        <v>563.51959999999997</v>
      </c>
      <c r="D39" s="6"/>
      <c r="E39" s="15">
        <v>3461</v>
      </c>
      <c r="F39" s="5">
        <v>0.46</v>
      </c>
      <c r="G39" s="16">
        <v>563.51959999999997</v>
      </c>
      <c r="H39" s="6"/>
      <c r="I39" s="15">
        <v>2307</v>
      </c>
      <c r="J39" s="5">
        <v>0.39</v>
      </c>
      <c r="K39" s="16">
        <v>286.59649999999999</v>
      </c>
      <c r="L39" s="6"/>
      <c r="M39" s="4"/>
      <c r="N39" s="5"/>
      <c r="O39" s="5"/>
    </row>
    <row r="40" spans="1:15" hidden="1" x14ac:dyDescent="0.25">
      <c r="A40" s="15"/>
      <c r="B40" s="5"/>
      <c r="C40" s="16"/>
      <c r="D40" s="6"/>
      <c r="E40" s="15"/>
      <c r="F40" s="5"/>
      <c r="G40" s="16"/>
      <c r="H40" s="6"/>
      <c r="I40" s="15">
        <v>3461</v>
      </c>
      <c r="J40" s="5">
        <v>0.47</v>
      </c>
      <c r="K40" s="16">
        <v>563.51959999999997</v>
      </c>
      <c r="L40" s="6"/>
      <c r="M40" s="4"/>
      <c r="N40" s="5"/>
      <c r="O40" s="5"/>
    </row>
    <row r="41" spans="1:15" hidden="1" x14ac:dyDescent="0.25">
      <c r="A41" s="15"/>
      <c r="B41" s="5"/>
      <c r="C41" s="16"/>
      <c r="D41" s="6"/>
      <c r="E41" s="15"/>
      <c r="F41" s="5"/>
      <c r="G41" s="16"/>
      <c r="H41" s="6"/>
      <c r="I41" s="15" t="s">
        <v>43</v>
      </c>
      <c r="J41" s="5" t="s">
        <v>43</v>
      </c>
      <c r="K41" s="16" t="s">
        <v>43</v>
      </c>
      <c r="L41" s="6"/>
      <c r="M41" s="4"/>
      <c r="N41" s="5"/>
      <c r="O41" s="5"/>
    </row>
    <row r="42" spans="1:15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</row>
    <row r="43" spans="1:15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</row>
    <row r="44" spans="1:15" hidden="1" x14ac:dyDescent="0.25">
      <c r="A44" s="4" t="s">
        <v>7</v>
      </c>
      <c r="B44" s="5"/>
      <c r="C44" s="5"/>
      <c r="D44" s="6"/>
      <c r="H44" s="6"/>
      <c r="I44" s="4" t="s">
        <v>7</v>
      </c>
      <c r="J44" s="5"/>
      <c r="K44" s="5"/>
      <c r="L44" s="6"/>
      <c r="M44" s="4" t="s">
        <v>7</v>
      </c>
      <c r="N44" s="5"/>
      <c r="O44" s="5"/>
    </row>
    <row r="45" spans="1:15" hidden="1" x14ac:dyDescent="0.25">
      <c r="A45" s="7" t="s">
        <v>44</v>
      </c>
      <c r="B45" s="8"/>
      <c r="C45" s="9"/>
      <c r="D45" s="6"/>
      <c r="H45" s="6"/>
      <c r="I45" s="7" t="s">
        <v>45</v>
      </c>
      <c r="J45" s="8"/>
      <c r="K45" s="9" t="s">
        <v>46</v>
      </c>
      <c r="L45" s="6"/>
      <c r="M45" s="7" t="s">
        <v>47</v>
      </c>
      <c r="N45" s="8"/>
      <c r="O45" s="9" t="s">
        <v>48</v>
      </c>
    </row>
    <row r="46" spans="1:15" hidden="1" x14ac:dyDescent="0.25">
      <c r="A46" s="11" t="s">
        <v>8</v>
      </c>
      <c r="B46" s="12" t="s">
        <v>9</v>
      </c>
      <c r="C46" s="13" t="s">
        <v>10</v>
      </c>
      <c r="D46" s="6"/>
      <c r="H46" s="6"/>
      <c r="I46" s="11" t="s">
        <v>8</v>
      </c>
      <c r="J46" s="12" t="s">
        <v>9</v>
      </c>
      <c r="K46" s="13" t="s">
        <v>10</v>
      </c>
      <c r="L46" s="6"/>
      <c r="M46" s="11" t="s">
        <v>8</v>
      </c>
      <c r="N46" s="12" t="s">
        <v>9</v>
      </c>
      <c r="O46" s="13" t="s">
        <v>10</v>
      </c>
    </row>
    <row r="47" spans="1:15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</row>
    <row r="48" spans="1:15" hidden="1" x14ac:dyDescent="0.25">
      <c r="A48" s="15">
        <v>0</v>
      </c>
      <c r="B48" s="5">
        <v>0.32500000000000001</v>
      </c>
      <c r="C48" s="16">
        <v>0.32500000000000001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</row>
    <row r="49" spans="1:15" hidden="1" x14ac:dyDescent="0.25">
      <c r="A49" s="15">
        <v>2307</v>
      </c>
      <c r="B49" s="5">
        <v>0.37</v>
      </c>
      <c r="C49" s="16">
        <v>103.8462</v>
      </c>
      <c r="D49" s="6"/>
      <c r="H49" s="6"/>
      <c r="I49" s="15">
        <v>521</v>
      </c>
      <c r="J49" s="5">
        <v>0.19</v>
      </c>
      <c r="K49" s="16">
        <v>99.153800000000004</v>
      </c>
      <c r="L49" s="6"/>
      <c r="M49" s="15">
        <v>449</v>
      </c>
      <c r="N49" s="5">
        <v>0.152</v>
      </c>
      <c r="O49" s="16">
        <v>68.346199999999996</v>
      </c>
    </row>
    <row r="50" spans="1:15" hidden="1" x14ac:dyDescent="0.25">
      <c r="A50" s="15">
        <v>3461</v>
      </c>
      <c r="B50" s="5">
        <v>0.45</v>
      </c>
      <c r="C50" s="16">
        <v>380.76920000000001</v>
      </c>
      <c r="D50" s="6"/>
      <c r="H50" s="6"/>
      <c r="I50" s="15">
        <v>583</v>
      </c>
      <c r="J50" s="5">
        <v>0.315</v>
      </c>
      <c r="K50" s="16">
        <v>172.02879999999999</v>
      </c>
      <c r="L50" s="6"/>
      <c r="M50" s="15">
        <v>548</v>
      </c>
      <c r="N50" s="5">
        <v>0.23200000000000001</v>
      </c>
      <c r="O50" s="16">
        <v>112.1942</v>
      </c>
    </row>
    <row r="51" spans="1:15" hidden="1" x14ac:dyDescent="0.25">
      <c r="A51" s="15" t="s">
        <v>43</v>
      </c>
      <c r="B51" s="5" t="s">
        <v>43</v>
      </c>
      <c r="C51" s="16" t="s">
        <v>43</v>
      </c>
      <c r="D51" s="6"/>
      <c r="H51" s="6"/>
      <c r="I51" s="15">
        <v>693</v>
      </c>
      <c r="J51" s="5">
        <v>0.41499999999999998</v>
      </c>
      <c r="K51" s="16">
        <v>241.3673</v>
      </c>
      <c r="L51" s="6"/>
      <c r="M51" s="15">
        <v>685</v>
      </c>
      <c r="N51" s="5">
        <v>0.16800000000000001</v>
      </c>
      <c r="O51" s="16">
        <v>68.346500000000006</v>
      </c>
    </row>
    <row r="52" spans="1:15" hidden="1" x14ac:dyDescent="0.25">
      <c r="A52" s="15"/>
      <c r="B52" s="5"/>
      <c r="C52" s="16"/>
      <c r="D52" s="6"/>
      <c r="H52" s="6"/>
      <c r="I52" s="15">
        <v>721</v>
      </c>
      <c r="J52" s="5">
        <v>0.42399999999999999</v>
      </c>
      <c r="K52" s="16">
        <v>247.85769999999999</v>
      </c>
      <c r="L52" s="6"/>
      <c r="M52" s="15">
        <v>901</v>
      </c>
      <c r="N52" s="5">
        <v>0.17519999999999999</v>
      </c>
      <c r="O52" s="16">
        <v>74.8369</v>
      </c>
    </row>
    <row r="53" spans="1:15" hidden="1" x14ac:dyDescent="0.25">
      <c r="A53" s="15"/>
      <c r="B53" s="5"/>
      <c r="C53" s="16"/>
      <c r="D53" s="6"/>
      <c r="H53" s="6"/>
      <c r="I53" s="15">
        <v>829</v>
      </c>
      <c r="J53" s="5">
        <v>0.29899999999999999</v>
      </c>
      <c r="K53" s="16">
        <v>144.17500000000001</v>
      </c>
      <c r="L53" s="6"/>
      <c r="M53" s="15">
        <v>1081</v>
      </c>
      <c r="N53" s="5">
        <v>0.2782</v>
      </c>
      <c r="O53" s="16">
        <v>186.21190000000001</v>
      </c>
    </row>
    <row r="54" spans="1:15" hidden="1" x14ac:dyDescent="0.25">
      <c r="A54" s="15"/>
      <c r="B54" s="5"/>
      <c r="C54" s="16"/>
      <c r="D54" s="6"/>
      <c r="H54" s="6"/>
      <c r="I54" s="15">
        <v>865</v>
      </c>
      <c r="J54" s="5">
        <v>0.34770000000000001</v>
      </c>
      <c r="K54" s="16">
        <v>186.2115</v>
      </c>
      <c r="L54" s="6"/>
      <c r="M54" s="15">
        <v>1602</v>
      </c>
      <c r="N54" s="5">
        <v>0.27600000000000002</v>
      </c>
      <c r="O54" s="16">
        <v>182.75040000000001</v>
      </c>
    </row>
    <row r="55" spans="1:15" hidden="1" x14ac:dyDescent="0.25">
      <c r="A55" s="15"/>
      <c r="B55" s="5"/>
      <c r="C55" s="16"/>
      <c r="D55" s="6"/>
      <c r="H55" s="6"/>
      <c r="I55" s="15">
        <v>1282</v>
      </c>
      <c r="J55" s="5">
        <v>0.34499999999999997</v>
      </c>
      <c r="K55" s="16">
        <v>182.75040000000001</v>
      </c>
      <c r="L55" s="6"/>
      <c r="M55" s="15">
        <v>2884</v>
      </c>
      <c r="N55" s="5">
        <v>0.312</v>
      </c>
      <c r="O55" s="16">
        <v>286.59649999999999</v>
      </c>
    </row>
    <row r="56" spans="1:15" hidden="1" x14ac:dyDescent="0.25">
      <c r="A56" s="15"/>
      <c r="B56" s="5"/>
      <c r="C56" s="16"/>
      <c r="D56" s="6"/>
      <c r="H56" s="6"/>
      <c r="I56" s="15">
        <v>2307</v>
      </c>
      <c r="J56" s="5">
        <v>0.39</v>
      </c>
      <c r="K56" s="16">
        <v>286.59649999999999</v>
      </c>
      <c r="L56" s="6"/>
      <c r="M56" s="15">
        <v>4326</v>
      </c>
      <c r="N56" s="5">
        <v>0.376</v>
      </c>
      <c r="O56" s="16">
        <v>563.51959999999997</v>
      </c>
    </row>
    <row r="57" spans="1:15" hidden="1" x14ac:dyDescent="0.25">
      <c r="A57" s="15"/>
      <c r="B57" s="5"/>
      <c r="C57" s="16"/>
      <c r="D57" s="6"/>
      <c r="H57" s="6"/>
      <c r="I57" s="15">
        <v>3461</v>
      </c>
      <c r="J57" s="5">
        <v>0.47</v>
      </c>
      <c r="K57" s="16">
        <v>563.51959999999997</v>
      </c>
      <c r="L57" s="6"/>
      <c r="M57" s="15" t="s">
        <v>43</v>
      </c>
      <c r="N57" s="5" t="s">
        <v>43</v>
      </c>
      <c r="O57" s="16" t="s">
        <v>43</v>
      </c>
    </row>
    <row r="58" spans="1:15" hidden="1" x14ac:dyDescent="0.25">
      <c r="A58" s="15"/>
      <c r="B58" s="5"/>
      <c r="C58" s="16"/>
      <c r="D58" s="6"/>
      <c r="H58" s="6"/>
      <c r="I58" s="15" t="s">
        <v>43</v>
      </c>
      <c r="J58" s="5" t="s">
        <v>43</v>
      </c>
      <c r="K58" s="16" t="s">
        <v>43</v>
      </c>
      <c r="L58" s="6"/>
      <c r="M58" s="15"/>
      <c r="N58" s="5"/>
      <c r="O58" s="16"/>
    </row>
    <row r="59" spans="1:15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</row>
    <row r="60" spans="1:15" hidden="1" x14ac:dyDescent="0.25"/>
    <row r="61" spans="1:15" hidden="1" x14ac:dyDescent="0.25"/>
    <row r="62" spans="1:15" hidden="1" x14ac:dyDescent="0.25">
      <c r="A62" s="22" t="s">
        <v>11</v>
      </c>
      <c r="B62" s="23"/>
      <c r="C62" s="23"/>
      <c r="D62" s="24"/>
      <c r="F62" s="22" t="s">
        <v>12</v>
      </c>
      <c r="G62" s="23"/>
      <c r="H62" s="23"/>
      <c r="I62" s="24"/>
    </row>
    <row r="63" spans="1:15" hidden="1" x14ac:dyDescent="0.25">
      <c r="A63" s="25" t="s">
        <v>13</v>
      </c>
      <c r="B63" s="6"/>
      <c r="C63" s="6"/>
      <c r="D63" s="26">
        <v>438</v>
      </c>
      <c r="F63" s="25" t="s">
        <v>13</v>
      </c>
      <c r="G63" s="6"/>
      <c r="H63" s="6"/>
      <c r="I63" s="26">
        <v>739</v>
      </c>
    </row>
    <row r="64" spans="1:15" hidden="1" x14ac:dyDescent="0.25">
      <c r="A64" s="25" t="s">
        <v>14</v>
      </c>
      <c r="B64" s="6"/>
      <c r="C64" s="6"/>
      <c r="D64" s="26">
        <v>548</v>
      </c>
      <c r="F64" s="25" t="s">
        <v>14</v>
      </c>
      <c r="G64" s="6"/>
      <c r="H64" s="6"/>
      <c r="I64" s="26">
        <v>924</v>
      </c>
    </row>
    <row r="65" spans="1:9" hidden="1" x14ac:dyDescent="0.25">
      <c r="A65" s="25" t="s">
        <v>15</v>
      </c>
      <c r="B65" s="6"/>
      <c r="C65" s="6"/>
      <c r="D65" s="26">
        <v>38474</v>
      </c>
      <c r="F65" s="25" t="s">
        <v>15</v>
      </c>
      <c r="G65" s="6"/>
      <c r="H65" s="6"/>
      <c r="I65" s="26">
        <v>38474</v>
      </c>
    </row>
    <row r="66" spans="1:9" hidden="1" x14ac:dyDescent="0.25">
      <c r="A66" s="25" t="s">
        <v>16</v>
      </c>
      <c r="B66" s="6"/>
      <c r="C66" s="6"/>
      <c r="D66" s="26">
        <v>52</v>
      </c>
      <c r="F66" s="25" t="s">
        <v>16</v>
      </c>
      <c r="G66" s="6"/>
      <c r="H66" s="6"/>
      <c r="I66" s="26">
        <v>52</v>
      </c>
    </row>
    <row r="67" spans="1:9" hidden="1" x14ac:dyDescent="0.25">
      <c r="A67" s="25" t="s">
        <v>17</v>
      </c>
      <c r="B67" s="6"/>
      <c r="C67" s="6"/>
      <c r="D67" s="26">
        <v>3533</v>
      </c>
      <c r="F67" s="25" t="s">
        <v>17</v>
      </c>
      <c r="G67" s="6"/>
      <c r="H67" s="6"/>
      <c r="I67" s="26">
        <v>3533</v>
      </c>
    </row>
    <row r="68" spans="1:9" hidden="1" x14ac:dyDescent="0.25">
      <c r="A68" s="25" t="s">
        <v>18</v>
      </c>
      <c r="B68" s="6"/>
      <c r="C68" s="6"/>
      <c r="D68" s="16">
        <v>0.1</v>
      </c>
      <c r="F68" s="25" t="s">
        <v>18</v>
      </c>
      <c r="G68" s="6"/>
      <c r="H68" s="6"/>
      <c r="I68" s="16">
        <v>0.05</v>
      </c>
    </row>
    <row r="69" spans="1:9" hidden="1" x14ac:dyDescent="0.25">
      <c r="A69" s="25" t="s">
        <v>19</v>
      </c>
      <c r="B69" s="6"/>
      <c r="C69" s="6"/>
      <c r="D69" s="16">
        <v>0.08</v>
      </c>
      <c r="F69" s="25" t="s">
        <v>19</v>
      </c>
      <c r="G69" s="6"/>
      <c r="H69" s="6"/>
      <c r="I69" s="16">
        <v>0.04</v>
      </c>
    </row>
    <row r="70" spans="1:9" hidden="1" x14ac:dyDescent="0.25">
      <c r="A70" s="25" t="s">
        <v>20</v>
      </c>
      <c r="B70" s="6"/>
      <c r="C70" s="6"/>
      <c r="D70" s="16">
        <v>438.48</v>
      </c>
      <c r="F70" s="25" t="s">
        <v>20</v>
      </c>
      <c r="G70" s="6"/>
      <c r="H70" s="6"/>
      <c r="I70" s="16">
        <v>739.88</v>
      </c>
    </row>
    <row r="71" spans="1:9" hidden="1" x14ac:dyDescent="0.25">
      <c r="A71" s="25" t="s">
        <v>21</v>
      </c>
      <c r="B71" s="6"/>
      <c r="C71" s="6"/>
      <c r="D71" s="16">
        <v>0.02</v>
      </c>
      <c r="F71" s="25" t="s">
        <v>21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22</v>
      </c>
      <c r="B73" s="6"/>
      <c r="C73" s="29" t="s">
        <v>23</v>
      </c>
      <c r="D73" s="30" t="s">
        <v>24</v>
      </c>
      <c r="F73" s="27" t="s">
        <v>22</v>
      </c>
      <c r="G73" s="6"/>
      <c r="H73" s="29" t="s">
        <v>23</v>
      </c>
      <c r="I73" s="30" t="s">
        <v>24</v>
      </c>
    </row>
    <row r="74" spans="1:9" hidden="1" x14ac:dyDescent="0.25">
      <c r="A74" s="27">
        <v>0</v>
      </c>
      <c r="B74" s="6"/>
      <c r="C74" s="4">
        <v>924</v>
      </c>
      <c r="D74" s="16">
        <v>739.88</v>
      </c>
      <c r="F74" s="27">
        <v>0</v>
      </c>
      <c r="G74" s="6"/>
      <c r="H74" s="4">
        <v>924</v>
      </c>
      <c r="I74" s="16">
        <v>739.88</v>
      </c>
    </row>
    <row r="75" spans="1:9" hidden="1" x14ac:dyDescent="0.25">
      <c r="A75" s="27">
        <v>1</v>
      </c>
      <c r="B75" s="6"/>
      <c r="C75" s="4">
        <v>1009</v>
      </c>
      <c r="D75" s="16">
        <v>807.83</v>
      </c>
      <c r="F75" s="27">
        <v>1</v>
      </c>
      <c r="G75" s="6"/>
      <c r="H75" s="4">
        <v>1009</v>
      </c>
      <c r="I75" s="16">
        <v>807.83</v>
      </c>
    </row>
    <row r="76" spans="1:9" hidden="1" x14ac:dyDescent="0.25">
      <c r="A76" s="27">
        <v>2</v>
      </c>
      <c r="B76" s="6"/>
      <c r="C76" s="4">
        <v>1094</v>
      </c>
      <c r="D76" s="16">
        <v>875.77</v>
      </c>
      <c r="F76" s="27">
        <v>2</v>
      </c>
      <c r="G76" s="6"/>
      <c r="H76" s="4">
        <v>1094</v>
      </c>
      <c r="I76" s="16">
        <v>875.77</v>
      </c>
    </row>
    <row r="77" spans="1:9" hidden="1" x14ac:dyDescent="0.25">
      <c r="A77" s="27">
        <v>3</v>
      </c>
      <c r="B77" s="6"/>
      <c r="C77" s="4">
        <v>1179</v>
      </c>
      <c r="D77" s="16">
        <v>943.71</v>
      </c>
      <c r="F77" s="27">
        <v>3</v>
      </c>
      <c r="G77" s="6"/>
      <c r="H77" s="4">
        <v>1179</v>
      </c>
      <c r="I77" s="16">
        <v>943.71</v>
      </c>
    </row>
    <row r="78" spans="1:9" hidden="1" x14ac:dyDescent="0.25">
      <c r="A78" s="27">
        <v>4</v>
      </c>
      <c r="B78" s="6"/>
      <c r="C78" s="4">
        <v>1264</v>
      </c>
      <c r="D78" s="16">
        <v>1011.65</v>
      </c>
      <c r="F78" s="27">
        <v>4</v>
      </c>
      <c r="G78" s="6"/>
      <c r="H78" s="4">
        <v>1264</v>
      </c>
      <c r="I78" s="16">
        <v>1011.65</v>
      </c>
    </row>
    <row r="79" spans="1:9" hidden="1" x14ac:dyDescent="0.25">
      <c r="A79" s="27">
        <v>5</v>
      </c>
      <c r="B79" s="6"/>
      <c r="C79" s="4">
        <v>1349</v>
      </c>
      <c r="D79" s="16">
        <v>1079.5999999999999</v>
      </c>
      <c r="F79" s="27">
        <v>5</v>
      </c>
      <c r="G79" s="6"/>
      <c r="H79" s="4">
        <v>1349</v>
      </c>
      <c r="I79" s="16">
        <v>1079.5999999999999</v>
      </c>
    </row>
    <row r="80" spans="1:9" hidden="1" x14ac:dyDescent="0.25">
      <c r="A80" s="27">
        <v>6</v>
      </c>
      <c r="B80" s="6"/>
      <c r="C80" s="4">
        <v>1434</v>
      </c>
      <c r="D80" s="16">
        <v>1147.54</v>
      </c>
      <c r="F80" s="27">
        <v>6</v>
      </c>
      <c r="G80" s="6"/>
      <c r="H80" s="4">
        <v>1434</v>
      </c>
      <c r="I80" s="16">
        <v>1147.54</v>
      </c>
    </row>
    <row r="81" spans="1:15" hidden="1" x14ac:dyDescent="0.25">
      <c r="A81" s="27">
        <v>7</v>
      </c>
      <c r="B81" s="6"/>
      <c r="C81" s="4">
        <v>1519</v>
      </c>
      <c r="D81" s="16">
        <v>1215.48</v>
      </c>
      <c r="F81" s="27">
        <v>7</v>
      </c>
      <c r="G81" s="6"/>
      <c r="H81" s="4">
        <v>1519</v>
      </c>
      <c r="I81" s="16">
        <v>1215.48</v>
      </c>
    </row>
    <row r="82" spans="1:15" hidden="1" x14ac:dyDescent="0.25">
      <c r="A82" s="27">
        <v>8</v>
      </c>
      <c r="B82" s="6"/>
      <c r="C82" s="4">
        <v>1604</v>
      </c>
      <c r="D82" s="16">
        <v>1283.42</v>
      </c>
      <c r="F82" s="27">
        <v>8</v>
      </c>
      <c r="G82" s="6"/>
      <c r="H82" s="4">
        <v>1604</v>
      </c>
      <c r="I82" s="16">
        <v>1283.42</v>
      </c>
    </row>
    <row r="83" spans="1:15" hidden="1" x14ac:dyDescent="0.25">
      <c r="A83" s="27">
        <v>9</v>
      </c>
      <c r="B83" s="6"/>
      <c r="C83" s="4">
        <v>1689</v>
      </c>
      <c r="D83" s="16">
        <v>1351.37</v>
      </c>
      <c r="F83" s="27">
        <v>9</v>
      </c>
      <c r="G83" s="6"/>
      <c r="H83" s="4">
        <v>1689</v>
      </c>
      <c r="I83" s="16">
        <v>1351.37</v>
      </c>
    </row>
    <row r="84" spans="1:15" hidden="1" x14ac:dyDescent="0.25">
      <c r="A84" s="27">
        <v>10</v>
      </c>
      <c r="B84" s="6"/>
      <c r="C84" s="4">
        <v>1774</v>
      </c>
      <c r="D84" s="16">
        <v>1419.31</v>
      </c>
      <c r="F84" s="27">
        <v>10</v>
      </c>
      <c r="G84" s="6"/>
      <c r="H84" s="4">
        <v>1774</v>
      </c>
      <c r="I84" s="16">
        <v>1419.31</v>
      </c>
    </row>
    <row r="85" spans="1:15" hidden="1" x14ac:dyDescent="0.25">
      <c r="A85" s="31" t="s">
        <v>25</v>
      </c>
      <c r="B85" s="32"/>
      <c r="C85" s="33">
        <v>85</v>
      </c>
      <c r="D85" s="19">
        <v>67.940000000000055</v>
      </c>
      <c r="F85" s="31" t="s">
        <v>25</v>
      </c>
      <c r="G85" s="32"/>
      <c r="H85" s="33">
        <v>85</v>
      </c>
      <c r="I85" s="19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4" t="s">
        <v>26</v>
      </c>
      <c r="B93" s="35"/>
      <c r="C93" s="36"/>
      <c r="E93" s="34" t="s">
        <v>27</v>
      </c>
      <c r="F93" s="35"/>
      <c r="G93" s="36"/>
      <c r="I93" s="22" t="s">
        <v>28</v>
      </c>
      <c r="J93" s="23"/>
      <c r="K93" s="24"/>
      <c r="M93" s="22" t="s">
        <v>29</v>
      </c>
      <c r="N93" s="23"/>
      <c r="O93" s="24"/>
    </row>
    <row r="94" spans="1:15" hidden="1" x14ac:dyDescent="0.25">
      <c r="A94" s="37" t="s">
        <v>8</v>
      </c>
      <c r="B94" s="38" t="s">
        <v>9</v>
      </c>
      <c r="C94" s="39" t="s">
        <v>10</v>
      </c>
      <c r="E94" s="37" t="s">
        <v>8</v>
      </c>
      <c r="F94" s="38" t="s">
        <v>9</v>
      </c>
      <c r="G94" s="39" t="s">
        <v>10</v>
      </c>
      <c r="I94" s="40" t="s">
        <v>8</v>
      </c>
      <c r="J94" s="1" t="s">
        <v>9</v>
      </c>
      <c r="K94" s="41" t="s">
        <v>10</v>
      </c>
      <c r="M94" s="40" t="s">
        <v>8</v>
      </c>
      <c r="N94" s="1" t="s">
        <v>9</v>
      </c>
      <c r="O94" s="41" t="s">
        <v>10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896</v>
      </c>
      <c r="B97" s="42">
        <v>0.01</v>
      </c>
      <c r="C97" s="43">
        <v>0</v>
      </c>
      <c r="E97" s="15">
        <v>546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1035</v>
      </c>
      <c r="B98" s="42">
        <v>0.02</v>
      </c>
      <c r="C98" s="43">
        <v>0</v>
      </c>
      <c r="E98" s="15">
        <v>685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1097</v>
      </c>
      <c r="B99" s="42">
        <v>2.5000000000000001E-2</v>
      </c>
      <c r="C99" s="43">
        <v>0</v>
      </c>
      <c r="E99" s="15">
        <v>747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1163</v>
      </c>
      <c r="B100" s="42">
        <v>0.03</v>
      </c>
      <c r="C100" s="43">
        <v>0</v>
      </c>
      <c r="E100" s="15">
        <v>813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1232</v>
      </c>
      <c r="B101" s="42">
        <v>3.5000000000000003E-2</v>
      </c>
      <c r="C101" s="43">
        <v>0</v>
      </c>
      <c r="E101" s="15">
        <v>882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1306</v>
      </c>
      <c r="B102" s="42">
        <v>0.04</v>
      </c>
      <c r="C102" s="43">
        <v>0</v>
      </c>
      <c r="E102" s="15">
        <v>956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1385</v>
      </c>
      <c r="B103" s="42">
        <v>4.4999999999999998E-2</v>
      </c>
      <c r="C103" s="43">
        <v>0</v>
      </c>
      <c r="E103" s="15">
        <v>1035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1468</v>
      </c>
      <c r="B104" s="42">
        <v>0.05</v>
      </c>
      <c r="C104" s="43">
        <v>0</v>
      </c>
      <c r="E104" s="15">
        <v>1118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1556</v>
      </c>
      <c r="B105" s="42">
        <v>5.5E-2</v>
      </c>
      <c r="C105" s="43">
        <v>0</v>
      </c>
      <c r="E105" s="15">
        <v>1206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1649</v>
      </c>
      <c r="B106" s="42">
        <v>0.06</v>
      </c>
      <c r="C106" s="43">
        <v>0</v>
      </c>
      <c r="E106" s="15">
        <v>1299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1748</v>
      </c>
      <c r="B107" s="42">
        <v>6.5000000000000002E-2</v>
      </c>
      <c r="C107" s="43">
        <v>0</v>
      </c>
      <c r="E107" s="15">
        <v>1398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1853</v>
      </c>
      <c r="B108" s="42">
        <v>7.0000000000000007E-2</v>
      </c>
      <c r="C108" s="43">
        <v>0</v>
      </c>
      <c r="E108" s="15">
        <v>1503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1965</v>
      </c>
      <c r="B109" s="42">
        <v>7.4999999999999997E-2</v>
      </c>
      <c r="C109" s="43">
        <v>0</v>
      </c>
      <c r="E109" s="15">
        <v>1615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2082</v>
      </c>
      <c r="B110" s="42">
        <v>0.08</v>
      </c>
      <c r="C110" s="43">
        <v>0</v>
      </c>
      <c r="E110" s="15">
        <v>1732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2205</v>
      </c>
      <c r="B111" s="42">
        <v>8.5000000000000006E-2</v>
      </c>
      <c r="C111" s="43">
        <v>0</v>
      </c>
      <c r="E111" s="15">
        <v>1855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2340</v>
      </c>
      <c r="B112" s="42">
        <v>0.09</v>
      </c>
      <c r="C112" s="43">
        <v>0</v>
      </c>
      <c r="E112" s="15">
        <v>1990</v>
      </c>
      <c r="F112" s="5">
        <v>0.09</v>
      </c>
      <c r="G112" s="43">
        <v>0</v>
      </c>
    </row>
    <row r="113" spans="1:7" hidden="1" x14ac:dyDescent="0.25">
      <c r="A113" s="15">
        <v>2480</v>
      </c>
      <c r="B113" s="42">
        <v>9.5000000000000001E-2</v>
      </c>
      <c r="C113" s="43">
        <v>0</v>
      </c>
      <c r="E113" s="15">
        <v>2130</v>
      </c>
      <c r="F113" s="5">
        <v>9.5000000000000001E-2</v>
      </c>
      <c r="G113" s="43">
        <v>0</v>
      </c>
    </row>
    <row r="114" spans="1:7" hidden="1" x14ac:dyDescent="0.25">
      <c r="A114" s="15">
        <v>2629</v>
      </c>
      <c r="B114" s="42">
        <v>0.1</v>
      </c>
      <c r="C114" s="43">
        <v>0</v>
      </c>
      <c r="E114" s="15">
        <v>2279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4" spans="1:7" hidden="1" x14ac:dyDescent="0.25"/>
    <row r="125" spans="1:7" hidden="1" x14ac:dyDescent="0.25"/>
    <row r="126" spans="1:7" hidden="1" x14ac:dyDescent="0.25">
      <c r="A126" s="22" t="s">
        <v>30</v>
      </c>
      <c r="B126" s="23"/>
      <c r="C126" s="24"/>
      <c r="E126" s="7" t="s">
        <v>31</v>
      </c>
      <c r="F126" s="8"/>
      <c r="G126" s="49"/>
    </row>
    <row r="127" spans="1:7" hidden="1" x14ac:dyDescent="0.25">
      <c r="A127" s="40" t="s">
        <v>8</v>
      </c>
      <c r="B127" s="1" t="s">
        <v>9</v>
      </c>
      <c r="C127" s="41" t="s">
        <v>10</v>
      </c>
      <c r="E127" s="40" t="s">
        <v>8</v>
      </c>
      <c r="F127" s="1" t="s">
        <v>9</v>
      </c>
      <c r="G127" s="41" t="s">
        <v>10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32</v>
      </c>
      <c r="B129" s="5">
        <v>0.47</v>
      </c>
      <c r="C129" s="16">
        <v>0</v>
      </c>
      <c r="E129" s="40" t="s">
        <v>32</v>
      </c>
      <c r="F129" s="5">
        <v>0.13</v>
      </c>
      <c r="G129" s="16">
        <v>0</v>
      </c>
    </row>
    <row r="130" spans="1:7" hidden="1" x14ac:dyDescent="0.25">
      <c r="A130" s="40" t="s">
        <v>33</v>
      </c>
      <c r="B130" s="5">
        <v>0.45</v>
      </c>
      <c r="C130" s="16">
        <v>0</v>
      </c>
      <c r="E130" s="40" t="s">
        <v>33</v>
      </c>
      <c r="F130" s="5">
        <v>0.32500000000000001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34</v>
      </c>
    </row>
    <row r="138" spans="1:7" hidden="1" x14ac:dyDescent="0.25">
      <c r="A138" s="22" t="s">
        <v>49</v>
      </c>
      <c r="B138" s="23"/>
      <c r="C138" s="24" t="s">
        <v>50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120000</v>
      </c>
      <c r="C140" s="41">
        <v>0.32500000000000001</v>
      </c>
    </row>
    <row r="141" spans="1:7" hidden="1" x14ac:dyDescent="0.25">
      <c r="A141" s="40">
        <v>120000</v>
      </c>
      <c r="B141" s="1">
        <v>180000</v>
      </c>
      <c r="C141" s="41">
        <v>0.37</v>
      </c>
    </row>
    <row r="142" spans="1:7" hidden="1" x14ac:dyDescent="0.25">
      <c r="A142" s="50">
        <v>180000</v>
      </c>
      <c r="B142" s="51">
        <v>250000</v>
      </c>
      <c r="C142" s="52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4pL319lDXGNg+EkThgNMY9ucoW66/s4Q5XbmXQRnJUw=" saltValue="D5BucuRZmXf+G8CvD/QCHA==" spinCount="100000" sheet="1" objects="1" scenarios="1"/>
  <mergeCells count="7">
    <mergeCell ref="A1:F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48</vt:i4>
      </vt:variant>
    </vt:vector>
  </HeadingPairs>
  <TitlesOfParts>
    <vt:vector size="49" baseType="lpstr">
      <vt:lpstr>NAT1008 ML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2020-09-14T13:03:29Z</dcterms:created>
  <dcterms:modified xsi:type="dcterms:W3CDTF">2020-10-14T02:16:43Z</dcterms:modified>
</cp:coreProperties>
</file>