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WIP - don't delete\n75853 [DE-85348] - CGT Property Discrepant info_excel form\artwork\"/>
    </mc:Choice>
  </mc:AlternateContent>
  <xr:revisionPtr revIDLastSave="0" documentId="13_ncr:1_{D0856F51-2D1D-4A17-B2AD-215A865DBCE8}" xr6:coauthVersionLast="47" xr6:coauthVersionMax="47" xr10:uidLastSave="{00000000-0000-0000-0000-000000000000}"/>
  <bookViews>
    <workbookView xWindow="2295" yWindow="630" windowWidth="19755" windowHeight="19860" xr2:uid="{5D30B160-52F8-4817-AC70-E63E2D4A3AB7}"/>
  </bookViews>
  <sheets>
    <sheet name="Questionnaire" sheetId="3" r:id="rId1"/>
    <sheet name="List" sheetId="4" state="hidden" r:id="rId2"/>
  </sheets>
  <definedNames>
    <definedName name="AdditionalEvents">TableAdditionalEvents[Table: AdditionalEvents]</definedName>
    <definedName name="Exemption">List!$A$51:$A$61</definedName>
    <definedName name="NonLodgeReasonV2">List!$A$3:$A$16</definedName>
    <definedName name="Price">TablePrice[Table: Price]</definedName>
    <definedName name="Q2Select">List!$E$63</definedName>
    <definedName name="Q3Select">List!$E$64</definedName>
    <definedName name="Q4ASelect">List!$E$65</definedName>
    <definedName name="Q4BiiSelect">List!$E$76</definedName>
    <definedName name="Q4BiSelect">List!$E$66</definedName>
    <definedName name="Q4Bs3AiiSelect">List!$E$71</definedName>
    <definedName name="Q4Bs3AiSelect">List!$E$70</definedName>
    <definedName name="Q5ASelect">List!$E$18</definedName>
    <definedName name="Q5BSelect">List!$E$33</definedName>
    <definedName name="Q5CSelect">List!$E$50</definedName>
    <definedName name="Q5Select">List!$E$2</definedName>
    <definedName name="Q6Select">List!$E$67</definedName>
    <definedName name="Q7Select">List!$E$68</definedName>
    <definedName name="Years5A">TableYears5A[Table: Years5A]</definedName>
    <definedName name="Years5B">TableYears5B[Table: Years5B]</definedName>
    <definedName name="YesNo">List!$A$64:$A$66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8" i="4" l="1"/>
  <c r="B47" i="3" s="1"/>
  <c r="E33" i="4"/>
  <c r="B49" i="3" s="1"/>
  <c r="E50" i="4"/>
  <c r="B53" i="3" s="1" a="1"/>
  <c r="B53" i="3" s="1"/>
  <c r="E76" i="4"/>
  <c r="B22" i="3" s="1"/>
  <c r="E71" i="4"/>
  <c r="E70" i="4"/>
  <c r="E68" i="4"/>
  <c r="B57" i="3" s="1"/>
  <c r="E67" i="4"/>
  <c r="B55" i="3" s="1"/>
  <c r="E66" i="4"/>
  <c r="B18" i="3" s="1"/>
  <c r="E65" i="4"/>
  <c r="B14" i="3" s="1"/>
  <c r="E64" i="4"/>
  <c r="E63" i="4"/>
  <c r="E2" i="4"/>
  <c r="B45" i="3" s="1" a="1"/>
  <c r="B45" i="3" s="1"/>
  <c r="B43" i="3" l="1" a="1"/>
  <c r="B43" i="3" s="1"/>
  <c r="B20" i="3" a="1"/>
  <c r="B20" i="3" s="1"/>
  <c r="B51" i="3" a="1"/>
  <c r="B51" i="3" s="1"/>
  <c r="B10" i="3"/>
  <c r="A59"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<sst xmlns="http://schemas.openxmlformats.org/spreadsheetml/2006/main" count="135" uniqueCount="96">
  <si>
    <t>Other</t>
  </si>
  <si>
    <t>Question</t>
  </si>
  <si>
    <t>Answer</t>
  </si>
  <si>
    <t>The property was compulsorily acquired and the capital gain was deferred under the replacement asset rollover provisions</t>
  </si>
  <si>
    <t>I have never owned, held an interest in, or had any connection with this property</t>
  </si>
  <si>
    <t>CGT exemption or rollover applied to the sale</t>
  </si>
  <si>
    <t>Please select…</t>
  </si>
  <si>
    <t>Table: Exemption</t>
  </si>
  <si>
    <t>Table: YesNo</t>
  </si>
  <si>
    <t>Yes</t>
  </si>
  <si>
    <t>No</t>
  </si>
  <si>
    <t>2019–20</t>
  </si>
  <si>
    <t>2020–21</t>
  </si>
  <si>
    <t>2021–22</t>
  </si>
  <si>
    <t>2022–23</t>
  </si>
  <si>
    <t>2023–24</t>
  </si>
  <si>
    <t>2024–25</t>
  </si>
  <si>
    <t>Table: NonLodgeReasonV2</t>
  </si>
  <si>
    <t>Column1</t>
  </si>
  <si>
    <t>I sold/disposed of the property in another financial year</t>
  </si>
  <si>
    <t>Not reported</t>
  </si>
  <si>
    <t>2018–19</t>
  </si>
  <si>
    <t>2017–18</t>
  </si>
  <si>
    <t>2016–17</t>
  </si>
  <si>
    <t>2025–26</t>
  </si>
  <si>
    <t>Column2</t>
  </si>
  <si>
    <t>No income or income/gain below $18,200</t>
  </si>
  <si>
    <t>Capital gains tax (CGT) – Property Discrepant (PD) information form</t>
  </si>
  <si>
    <t>I did not believe that I had an ownership interest in the property, as I understood the property to be owned and sold by an associated party, such as a trust or relative.</t>
  </si>
  <si>
    <t>I have not sold or disposed of my interest in the property or any portion of the property</t>
  </si>
  <si>
    <t>My capital gain was reduced to nil through the application of current year or carried forward capital losses.</t>
  </si>
  <si>
    <r>
      <rPr>
        <b/>
        <sz val="11"/>
        <color theme="1"/>
        <rFont val="Arial"/>
        <family val="2"/>
      </rPr>
      <t xml:space="preserve">5A. </t>
    </r>
    <r>
      <rPr>
        <sz val="11"/>
        <color theme="1"/>
        <rFont val="Arial"/>
        <family val="2"/>
      </rPr>
      <t>What financial year did you sell the property?</t>
    </r>
  </si>
  <si>
    <r>
      <rPr>
        <b/>
        <sz val="11"/>
        <color theme="1"/>
        <rFont val="Arial"/>
        <family val="2"/>
      </rPr>
      <t xml:space="preserve">5B. </t>
    </r>
    <r>
      <rPr>
        <sz val="11"/>
        <color theme="1"/>
        <rFont val="Arial"/>
        <family val="2"/>
      </rPr>
      <t>What financial year did you report the sale?</t>
    </r>
  </si>
  <si>
    <r>
      <rPr>
        <b/>
        <sz val="11"/>
        <color theme="1"/>
        <rFont val="Arial"/>
        <family val="2"/>
      </rPr>
      <t xml:space="preserve">5C. </t>
    </r>
    <r>
      <rPr>
        <sz val="11"/>
        <color theme="1"/>
        <rFont val="Arial"/>
        <family val="2"/>
      </rPr>
      <t>What exemption or rollover did you apply?</t>
    </r>
  </si>
  <si>
    <r>
      <rPr>
        <b/>
        <sz val="11"/>
        <color theme="1"/>
        <rFont val="Arial"/>
        <family val="2"/>
      </rPr>
      <t>6.</t>
    </r>
    <r>
      <rPr>
        <sz val="11"/>
        <color theme="1"/>
        <rFont val="Arial"/>
        <family val="2"/>
      </rPr>
      <t xml:space="preserve"> Has the property ever been used to generate rental income?</t>
    </r>
  </si>
  <si>
    <r>
      <rPr>
        <b/>
        <sz val="11"/>
        <color theme="1"/>
        <rFont val="Arial"/>
        <family val="2"/>
      </rPr>
      <t>7.</t>
    </r>
    <r>
      <rPr>
        <sz val="11"/>
        <color theme="1"/>
        <rFont val="Arial"/>
        <family val="2"/>
      </rPr>
      <t xml:space="preserve"> Has the property ever been used to generate business income?</t>
    </r>
  </si>
  <si>
    <r>
      <rPr>
        <b/>
        <sz val="11"/>
        <rFont val="Arial"/>
        <family val="2"/>
      </rPr>
      <t>8.</t>
    </r>
    <r>
      <rPr>
        <sz val="11"/>
        <rFont val="Arial"/>
        <family val="2"/>
      </rPr>
      <t xml:space="preserve"> Provide any other information relevant to your CGT circumstances.
</t>
    </r>
    <r>
      <rPr>
        <i/>
        <sz val="11"/>
        <rFont val="Arial"/>
        <family val="2"/>
      </rPr>
      <t>(150 character limit)</t>
    </r>
  </si>
  <si>
    <t>2026-27</t>
  </si>
  <si>
    <t>2027-28</t>
  </si>
  <si>
    <t>I purchased the property before 20 September 1985.  It's a pre CGT asset</t>
  </si>
  <si>
    <t>Property was transferred as part of a divorce/separation settlement. I applied the relationship breakdown rollover</t>
  </si>
  <si>
    <t>Small Business CGT concessions were applied</t>
  </si>
  <si>
    <t>Property was transferred as part of a business restructure or trust transfer. The small business restructure rollover was applied</t>
  </si>
  <si>
    <t xml:space="preserve">The sold/disposed property was inherited and had been purchased by the deceased before 20 September 1985. It's a pre CGT asset </t>
  </si>
  <si>
    <t xml:space="preserve">The sold/disposed property was inherited and the full main residence exemption was applied </t>
  </si>
  <si>
    <t>Market Substitution Rule</t>
  </si>
  <si>
    <t>Tax Agent advised I do not need report CGT</t>
  </si>
  <si>
    <t>Friend/Associate advised I do not need to report CGT</t>
  </si>
  <si>
    <t>ATO advised I do not need to report CGT</t>
  </si>
  <si>
    <t>I believed I did not need to report CGT because I made a capital loss</t>
  </si>
  <si>
    <t>I believed I did not need to report CGT because I did not receive any money for transferring the property</t>
  </si>
  <si>
    <t>Purchase price</t>
  </si>
  <si>
    <t>Sale Price</t>
  </si>
  <si>
    <t>Actual price</t>
  </si>
  <si>
    <r>
      <rPr>
        <b/>
        <sz val="11"/>
        <color theme="1"/>
        <rFont val="Arial"/>
        <family val="2"/>
      </rPr>
      <t>2</t>
    </r>
    <r>
      <rPr>
        <sz val="11"/>
        <color theme="1"/>
        <rFont val="Arial"/>
        <family val="2"/>
      </rPr>
      <t>. Did you report a capital gain/loss for a property disposal in the year stated in the letter?</t>
    </r>
  </si>
  <si>
    <r>
      <rPr>
        <b/>
        <sz val="11"/>
        <color theme="1"/>
        <rFont val="Arial"/>
        <family val="2"/>
      </rPr>
      <t xml:space="preserve">3. </t>
    </r>
    <r>
      <rPr>
        <sz val="11"/>
        <color theme="1"/>
        <rFont val="Arial"/>
        <family val="2"/>
      </rPr>
      <t>Have you amended or are you intending to amend your tax return to add or change a capital gain, loss or exemption?</t>
    </r>
  </si>
  <si>
    <t>Crypto Asset Transactions</t>
  </si>
  <si>
    <t>Share sale/disposal(s)</t>
  </si>
  <si>
    <t>Property sale/disposal(s)</t>
  </si>
  <si>
    <t>CGT trust distributions</t>
  </si>
  <si>
    <t>Table: AdditionalEvents</t>
  </si>
  <si>
    <t>Table: Price</t>
  </si>
  <si>
    <t>Currently selected values</t>
  </si>
  <si>
    <t>Q2</t>
  </si>
  <si>
    <t>Q3</t>
  </si>
  <si>
    <t>Q4A</t>
  </si>
  <si>
    <t>Q4Bii</t>
  </si>
  <si>
    <t>Q4Bi</t>
  </si>
  <si>
    <r>
      <rPr>
        <b/>
        <sz val="11"/>
        <color theme="1"/>
        <rFont val="Arial"/>
        <family val="2"/>
      </rPr>
      <t>Step 7:</t>
    </r>
    <r>
      <rPr>
        <sz val="11"/>
        <color theme="1"/>
        <rFont val="Arial"/>
        <family val="2"/>
      </rPr>
      <t xml:space="preserve"> CGT Discount % (if eligible)</t>
    </r>
  </si>
  <si>
    <t>Q4Bs3Ai</t>
  </si>
  <si>
    <t>Q4Bs3Aii</t>
  </si>
  <si>
    <t>Q5</t>
  </si>
  <si>
    <t>Q5A</t>
  </si>
  <si>
    <t>Q5B</t>
  </si>
  <si>
    <t>Q5C</t>
  </si>
  <si>
    <t>Q6</t>
  </si>
  <si>
    <t>Q7</t>
  </si>
  <si>
    <t>Table: Years5A</t>
  </si>
  <si>
    <t>Table: Years5B</t>
  </si>
  <si>
    <t xml:space="preserve">The property was my main residence and I lived there the whole time I owned it. I claimed the main residence exemption      </t>
  </si>
  <si>
    <t>I lived in the property for some of the ownership period and was eligible to claim the full main residence exemption</t>
  </si>
  <si>
    <r>
      <rPr>
        <b/>
        <sz val="11"/>
        <rFont val="Arial"/>
        <family val="2"/>
      </rPr>
      <t>Step 4:</t>
    </r>
    <r>
      <rPr>
        <sz val="11"/>
        <rFont val="Arial"/>
        <family val="2"/>
      </rPr>
      <t xml:space="preserve"> Partial main residence exemption (if eligible)
If you've applied a partial main residence exemption what percentage of the Capital Gain is exempt (for example, 90%, 30%, 65%)</t>
    </r>
  </si>
  <si>
    <r>
      <rPr>
        <b/>
        <sz val="11"/>
        <rFont val="Arial"/>
        <family val="2"/>
      </rPr>
      <t>Instructions:</t>
    </r>
    <r>
      <rPr>
        <sz val="11"/>
        <rFont val="Arial"/>
        <family val="2"/>
      </rPr>
      <t xml:space="preserve">
1. Download this form to your device.
2. Complete the form by selecting your answers from the drop-down menus or type free text where prompted. To use the drop-down menu, select the cell in the Answer column next to the question. Then select the arrow in the bottom-right corner of the cell and select your answer from the list. 
3. If you make a mistake or need to change your answer, select the cell and press delete to clear it.  
4. Check your answers.
5. Save this form to your device as 'CGTPD.xls' or 'CGTPD.xlsx' and keep a copy for your records.
6. Submit the completed form as an email attachment. Send to: CGTProperty@ato.gov.au</t>
    </r>
  </si>
  <si>
    <r>
      <rPr>
        <b/>
        <sz val="11"/>
        <color theme="1"/>
        <rFont val="Arial"/>
        <family val="2"/>
      </rPr>
      <t xml:space="preserve">5. </t>
    </r>
    <r>
      <rPr>
        <sz val="11"/>
        <color theme="1"/>
        <rFont val="Arial"/>
        <family val="2"/>
      </rPr>
      <t>If you think you do not need to report a capital gain or loss relating to the property, tell us why.</t>
    </r>
  </si>
  <si>
    <r>
      <rPr>
        <b/>
        <sz val="11"/>
        <color theme="1"/>
        <rFont val="Arial"/>
        <family val="2"/>
      </rPr>
      <t>1.</t>
    </r>
    <r>
      <rPr>
        <sz val="11"/>
        <color theme="1"/>
        <rFont val="Arial"/>
        <family val="2"/>
      </rPr>
      <t xml:space="preserve"> Enter your 13 Digit Reference ID as listed on your letter</t>
    </r>
    <r>
      <rPr>
        <sz val="11"/>
        <rFont val="Arial"/>
        <family val="2"/>
      </rPr>
      <t>.</t>
    </r>
  </si>
  <si>
    <r>
      <rPr>
        <b/>
        <sz val="11"/>
        <color theme="1"/>
        <rFont val="Arial"/>
        <family val="2"/>
      </rPr>
      <t>Step 6:</t>
    </r>
    <r>
      <rPr>
        <sz val="11"/>
        <color theme="1"/>
        <rFont val="Arial"/>
        <family val="2"/>
      </rPr>
      <t xml:space="preserve"> Capital Losses 
Total sum of current year capital losses and/or carried forward capital losses 
(where it's not relating to collectables)</t>
    </r>
  </si>
  <si>
    <r>
      <rPr>
        <b/>
        <sz val="11"/>
        <color theme="1"/>
        <rFont val="Arial"/>
        <family val="2"/>
      </rPr>
      <t>Step 5:</t>
    </r>
    <r>
      <rPr>
        <sz val="11"/>
        <color theme="1"/>
        <rFont val="Arial"/>
        <family val="2"/>
      </rPr>
      <t xml:space="preserve"> If the entire property was sold/disposed of and not just another party's share or your share of the property, what percentage of the property did you own? 
(for example, 100%, 50%, or 25%)</t>
    </r>
  </si>
  <si>
    <t>Other than the property(ies) listed in your letter, did you have any additional 
CGT events during the year?</t>
  </si>
  <si>
    <r>
      <rPr>
        <b/>
        <sz val="11"/>
        <color theme="1"/>
        <rFont val="Arial"/>
        <family val="2"/>
      </rPr>
      <t>4A.</t>
    </r>
    <r>
      <rPr>
        <sz val="11"/>
        <color theme="1"/>
        <rFont val="Arial"/>
        <family val="2"/>
      </rPr>
      <t xml:space="preserve"> Is your CGT calculation more complex than can be accurately captured in this form? 
(For example: complex apportionments; subdivision of land across multiple lots; 
small business concessions; partial property sale/disposal etc)</t>
    </r>
  </si>
  <si>
    <r>
      <rPr>
        <b/>
        <sz val="11"/>
        <color theme="1"/>
        <rFont val="Arial"/>
        <family val="2"/>
      </rPr>
      <t>4.</t>
    </r>
    <r>
      <rPr>
        <sz val="11"/>
        <color theme="1"/>
        <rFont val="Arial"/>
        <family val="2"/>
      </rPr>
      <t xml:space="preserve"> If you have reported or are intending to report a capital gain or capital loss, please provide details of how you have calculated the CGT. 
If the reported amount is incorrect and requires an amendment, please provide the revised calculation.</t>
    </r>
  </si>
  <si>
    <r>
      <rPr>
        <b/>
        <sz val="11"/>
        <rFont val="Arial"/>
        <family val="2"/>
      </rPr>
      <t>Step 3:</t>
    </r>
    <r>
      <rPr>
        <sz val="11"/>
        <rFont val="Arial"/>
        <family val="2"/>
      </rPr>
      <t xml:space="preserve"> Enter the total amount of all other costs
Include costs associated with owning the asset, such as rates, land taxes, insurance premiums, capital improvements and renovations and Incidental costs, such as stamp duty, legal/conveyancing fees, agent fees/commission, advertising etc </t>
    </r>
    <r>
      <rPr>
        <i/>
        <sz val="11"/>
        <rFont val="Arial"/>
        <family val="2"/>
      </rPr>
      <t>Note: Do not include any costs for which you have claimed a deduction</t>
    </r>
  </si>
  <si>
    <r>
      <rPr>
        <b/>
        <sz val="11"/>
        <rFont val="Arial"/>
        <family val="2"/>
      </rPr>
      <t>Step 2A:</t>
    </r>
    <r>
      <rPr>
        <sz val="11"/>
        <rFont val="Arial"/>
        <family val="2"/>
      </rPr>
      <t xml:space="preserve"> For the purpose of calculating the capital gain or loss, did you apply the market value substitution rule (applicable in limited circumstances) 
or the actual acquisition/sale price? </t>
    </r>
  </si>
  <si>
    <r>
      <rPr>
        <b/>
        <sz val="11"/>
        <rFont val="Arial"/>
        <family val="2"/>
      </rPr>
      <t>Step 2:</t>
    </r>
    <r>
      <rPr>
        <sz val="11"/>
        <rFont val="Arial"/>
        <family val="2"/>
      </rPr>
      <t xml:space="preserve"> Enter the amount of the Purchase Price or Market Value (if applicable)
(Do not include purchase costs such as stamp duty, conveyancing fees etc)</t>
    </r>
  </si>
  <si>
    <r>
      <rPr>
        <b/>
        <sz val="11"/>
        <rFont val="Arial"/>
        <family val="2"/>
      </rPr>
      <t>Step 1:</t>
    </r>
    <r>
      <rPr>
        <sz val="11"/>
        <rFont val="Arial"/>
        <family val="2"/>
      </rPr>
      <t xml:space="preserve"> Enter the amount of Capital Proceeds received
Capital proceeds = Sale Price or Market Value (if applicable)
(Do not include sale costs such as agents fees, advertising, brokerage etc)</t>
    </r>
  </si>
  <si>
    <r>
      <t xml:space="preserve">4B. </t>
    </r>
    <r>
      <rPr>
        <sz val="11"/>
        <rFont val="Arial"/>
        <family val="2"/>
      </rPr>
      <t>Details of how you calculated the CGT on your property sale/disposal</t>
    </r>
  </si>
  <si>
    <t>NAT 75853-09.2026 DE-85348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</si>
</sst>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000000000"/>
    <numFmt numFmtId="165" formatCode="&quot;$&quot;#,##0.00"/>
  </numFmts>
  <fonts count="18" x14ac:knownFonts="1">
    <font>
      <sz val="11"/>
      <color theme="1"/>
      <name val="Aptos Narrow"/>
      <family val="2"/>
      <scheme val="minor"/>
    </font>
    <font>
      <sz val="11"/>
      <color theme="1"/>
      <name val="Arial"/>
      <family val="2"/>
    </font>
    <font>
      <b/>
      <sz val="11"/>
      <color theme="1"/>
      <name val="Arial"/>
      <family val="2"/>
    </font>
    <font>
      <b/>
      <sz val="10"/>
      <name val="Arial"/>
      <family val="2"/>
    </font>
    <font>
      <sz val="11"/>
      <name val="Arial"/>
      <family val="2"/>
    </font>
    <font>
      <sz val="11"/>
      <color rgb="FFFF0000"/>
      <name val="Arial"/>
      <family val="2"/>
    </font>
    <font>
      <b/>
      <sz val="11"/>
      <name val="Arial"/>
      <family val="2"/>
    </font>
    <font>
      <b/>
      <sz val="18"/>
      <color theme="1"/>
      <name val="Arial"/>
      <family val="2"/>
    </font>
    <font>
      <sz val="18"/>
      <color theme="1"/>
      <name val="Arial"/>
      <family val="2"/>
    </font>
    <font>
      <i/>
      <sz val="11"/>
      <color theme="1"/>
      <name val="Arial"/>
      <family val="2"/>
    </font>
    <font>
      <i/>
      <sz val="11"/>
      <name val="Arial"/>
      <family val="2"/>
    </font>
    <font>
      <sz val="8"/>
      <name val="Aptos Narrow"/>
      <family val="2"/>
      <scheme val="minor"/>
    </font>
    <font>
      <sz val="9"/>
      <color theme="1"/>
      <name val="Arial"/>
      <family val="2"/>
    </font>
    <font>
      <b/>
      <sz val="9"/>
      <color theme="1"/>
      <name val="Arial"/>
      <family val="2"/>
    </font>
    <font>
      <sz val="11"/>
      <color theme="1"/>
      <name val="Aptos Narrow"/>
      <family val="2"/>
      <scheme val="minor"/>
    </font>
    <font>
      <sz val="8"/>
      <color rgb="FFFF0000"/>
      <name val="Arial"/>
      <family val="2"/>
    </font>
    <font>
      <b/>
      <sz val="11"/>
      <color rgb="FFC00000"/>
      <name val="Arial"/>
      <family val="2"/>
    </font>
    <font>
      <sz val="7"/>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44" fontId="14" fillId="0" borderId="0" applyFont="0" applyFill="0" applyBorder="0" applyAlignment="0" applyProtection="0"/>
    <xf numFmtId="9"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cellStyleXfs>
  <cellXfs count="59">
    <xf numFmtId="0" fontId="0" fillId="0" borderId="0" xfId="0"/>
    <xf numFmtId="0" fontId="1" fillId="0" borderId="0" xfId="0" applyFont="1"/>
    <xf numFmtId="0" fontId="3" fillId="0" borderId="0" xfId="0" applyFont="1" applyAlignment="1">
      <alignment vertical="center" wrapText="1"/>
    </xf>
    <xf numFmtId="0" fontId="2" fillId="0" borderId="0" xfId="0" applyFont="1" applyAlignment="1">
      <alignment vertical="center"/>
    </xf>
    <xf numFmtId="0" fontId="1" fillId="0" borderId="0" xfId="0" applyFont="1" applyAlignment="1">
      <alignment vertical="center"/>
    </xf>
    <xf numFmtId="0" fontId="8" fillId="0" borderId="0" xfId="0" applyFont="1"/>
    <xf numFmtId="0" fontId="1" fillId="0" borderId="0" xfId="0" applyFont="1" applyAlignment="1">
      <alignment horizontal="left" vertical="center" indent="2"/>
    </xf>
    <xf numFmtId="0" fontId="7" fillId="0" borderId="0" xfId="0" applyFont="1" applyAlignment="1">
      <alignment horizontal="left" vertical="center" indent="2"/>
    </xf>
    <xf numFmtId="0" fontId="1" fillId="0" borderId="0" xfId="0" applyFont="1" applyAlignment="1">
      <alignment horizontal="left" wrapText="1" indent="2"/>
    </xf>
    <xf numFmtId="0" fontId="2" fillId="0" borderId="0" xfId="0" applyFont="1" applyAlignment="1">
      <alignment horizontal="left" vertical="center" wrapText="1" indent="2"/>
    </xf>
    <xf numFmtId="164" fontId="2" fillId="0" borderId="1" xfId="0" applyNumberFormat="1" applyFont="1" applyBorder="1" applyAlignment="1" applyProtection="1">
      <alignment horizontal="left" vertical="center"/>
      <protection locked="0"/>
    </xf>
    <xf numFmtId="0" fontId="2" fillId="0" borderId="1" xfId="0" applyFont="1" applyBorder="1" applyAlignment="1" applyProtection="1">
      <alignment vertical="center" wrapText="1"/>
      <protection locked="0"/>
    </xf>
    <xf numFmtId="164" fontId="2" fillId="0" borderId="0" xfId="0" applyNumberFormat="1" applyFont="1" applyAlignment="1" applyProtection="1">
      <alignment horizontal="left" vertical="center"/>
      <protection locked="0"/>
    </xf>
    <xf numFmtId="0" fontId="12" fillId="0" borderId="0" xfId="0" applyFont="1" applyAlignment="1">
      <alignment horizontal="right" wrapText="1" indent="2"/>
    </xf>
    <xf numFmtId="0" fontId="13" fillId="0" borderId="0" xfId="0" applyFont="1" applyAlignment="1" applyProtection="1">
      <alignment horizontal="center" vertical="top" wrapText="1"/>
      <protection locked="0"/>
    </xf>
    <xf numFmtId="0" fontId="13" fillId="0" borderId="0" xfId="0" applyFont="1" applyAlignment="1" applyProtection="1">
      <alignment horizontal="center" wrapText="1"/>
      <protection locked="0"/>
    </xf>
    <xf numFmtId="0" fontId="9" fillId="0" borderId="0" xfId="0" applyFont="1" applyAlignment="1">
      <alignment horizontal="left" wrapText="1" indent="2"/>
    </xf>
    <xf numFmtId="0" fontId="2" fillId="0" borderId="1" xfId="0" applyFont="1" applyBorder="1" applyAlignment="1" applyProtection="1">
      <alignment horizontal="left" vertical="center" wrapText="1"/>
      <protection locked="0"/>
    </xf>
    <xf numFmtId="0" fontId="15" fillId="0" borderId="0" xfId="0" applyFont="1" applyAlignment="1" applyProtection="1">
      <alignment vertical="top" wrapText="1"/>
      <protection locked="0"/>
    </xf>
    <xf numFmtId="0" fontId="5" fillId="0" borderId="0" xfId="0" applyFont="1" applyAlignment="1">
      <alignment wrapText="1"/>
    </xf>
    <xf numFmtId="44" fontId="13" fillId="0" borderId="0" xfId="1" applyFont="1" applyBorder="1" applyAlignment="1" applyProtection="1">
      <alignment horizontal="center" vertical="center" wrapText="1"/>
      <protection locked="0"/>
    </xf>
    <xf numFmtId="0" fontId="2" fillId="0" borderId="0" xfId="0" applyFont="1" applyAlignment="1">
      <alignment horizontal="left" vertical="center"/>
    </xf>
    <xf numFmtId="0" fontId="1" fillId="0" borderId="0" xfId="0" applyFont="1" applyAlignment="1">
      <alignment horizontal="left" vertical="center" wrapText="1" indent="2"/>
    </xf>
    <xf numFmtId="0" fontId="5" fillId="0" borderId="0" xfId="0" applyFont="1" applyAlignment="1">
      <alignment horizontal="left" vertical="center" wrapText="1" indent="2"/>
    </xf>
    <xf numFmtId="0" fontId="1" fillId="0" borderId="0" xfId="0" applyFont="1" applyAlignment="1">
      <alignment horizontal="left" vertical="center" wrapText="1"/>
    </xf>
    <xf numFmtId="0" fontId="1" fillId="0" borderId="0" xfId="0" applyFont="1" applyAlignment="1">
      <alignment horizontal="left" indent="2"/>
    </xf>
    <xf numFmtId="0" fontId="2" fillId="0" borderId="1" xfId="0" applyFont="1" applyBorder="1" applyAlignment="1" applyProtection="1">
      <alignment vertical="center"/>
      <protection locked="0"/>
    </xf>
    <xf numFmtId="0" fontId="1" fillId="0" borderId="1" xfId="0" applyFont="1" applyBorder="1" applyAlignment="1" applyProtection="1">
      <alignment vertical="center" wrapText="1"/>
      <protection locked="0"/>
    </xf>
    <xf numFmtId="0" fontId="1" fillId="0" borderId="0" xfId="0" applyFont="1" applyAlignment="1">
      <alignment horizontal="left" wrapText="1" indent="6"/>
    </xf>
    <xf numFmtId="0" fontId="1" fillId="0" borderId="0" xfId="0" applyFont="1" applyAlignment="1">
      <alignment horizontal="left" vertical="center" wrapText="1" indent="6"/>
    </xf>
    <xf numFmtId="0" fontId="4" fillId="0" borderId="0" xfId="0" applyFont="1" applyAlignment="1">
      <alignment horizontal="left" vertical="center" wrapText="1" indent="6"/>
    </xf>
    <xf numFmtId="0" fontId="1" fillId="0" borderId="0" xfId="0" applyFont="1" applyAlignment="1">
      <alignment horizontal="right" vertical="center" wrapText="1" indent="2"/>
    </xf>
    <xf numFmtId="0" fontId="1" fillId="0" borderId="0" xfId="0" applyFont="1" applyAlignment="1">
      <alignment horizontal="left" wrapText="1" indent="10"/>
    </xf>
    <xf numFmtId="0" fontId="4" fillId="0" borderId="0" xfId="0" applyFont="1" applyAlignment="1">
      <alignment horizontal="left" vertical="center" wrapText="1" indent="10"/>
    </xf>
    <xf numFmtId="0" fontId="1" fillId="0" borderId="0" xfId="0" applyFont="1" applyAlignment="1">
      <alignment horizontal="left" vertical="center" wrapText="1" indent="10"/>
    </xf>
    <xf numFmtId="0" fontId="2"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wrapText="1"/>
    </xf>
    <xf numFmtId="0" fontId="1" fillId="0" borderId="0" xfId="0" applyFont="1" applyAlignment="1">
      <alignment horizontal="center" vertical="center"/>
    </xf>
    <xf numFmtId="0" fontId="2" fillId="0" borderId="1" xfId="0" applyFont="1" applyBorder="1" applyAlignment="1">
      <alignment horizontal="left" vertical="center"/>
    </xf>
    <xf numFmtId="0" fontId="5" fillId="0" borderId="0" xfId="0" applyFont="1"/>
    <xf numFmtId="0" fontId="2" fillId="0" borderId="0" xfId="0" applyFont="1" applyAlignment="1" applyProtection="1">
      <alignment horizontal="left" vertical="center" wrapText="1"/>
      <protection locked="0"/>
    </xf>
    <xf numFmtId="0" fontId="16" fillId="0" borderId="0" xfId="0" applyFont="1" applyAlignment="1" applyProtection="1">
      <alignment vertical="top" wrapText="1"/>
      <protection locked="0"/>
    </xf>
    <xf numFmtId="0" fontId="16" fillId="0" borderId="0" xfId="0" applyFont="1" applyAlignment="1">
      <alignment horizontal="left" vertical="top" wrapText="1"/>
    </xf>
    <xf numFmtId="0" fontId="17" fillId="0" borderId="0" xfId="0" applyFont="1" applyAlignment="1">
      <alignment horizontal="left" vertical="center" indent="2"/>
    </xf>
    <xf numFmtId="0" fontId="4" fillId="0" borderId="0" xfId="0" applyFont="1" applyAlignment="1">
      <alignment horizontal="left" vertical="center" wrapText="1" indent="2"/>
    </xf>
    <xf numFmtId="49" fontId="1" fillId="0" borderId="0" xfId="0" applyNumberFormat="1" applyFont="1" applyAlignment="1" applyProtection="1">
      <alignment wrapText="1"/>
      <protection locked="0"/>
    </xf>
    <xf numFmtId="0" fontId="1" fillId="0" borderId="0" xfId="0" applyFont="1" applyAlignment="1" applyProtection="1">
      <alignment wrapText="1"/>
      <protection locked="0"/>
    </xf>
    <xf numFmtId="44" fontId="13" fillId="0" borderId="0" xfId="1" applyFont="1" applyBorder="1" applyAlignment="1" applyProtection="1">
      <alignment wrapText="1"/>
      <protection locked="0"/>
    </xf>
    <xf numFmtId="165" fontId="2" fillId="0" borderId="1" xfId="1" applyNumberFormat="1" applyFont="1" applyBorder="1" applyAlignment="1" applyProtection="1">
      <alignment horizontal="center" vertical="center" wrapText="1"/>
      <protection locked="0"/>
    </xf>
    <xf numFmtId="165" fontId="2" fillId="0" borderId="1" xfId="1" applyNumberFormat="1" applyFont="1" applyBorder="1" applyAlignment="1">
      <alignment horizontal="center" vertical="center"/>
    </xf>
    <xf numFmtId="0" fontId="2" fillId="0" borderId="1" xfId="1" applyNumberFormat="1" applyFont="1" applyBorder="1" applyAlignment="1" applyProtection="1">
      <alignment horizontal="center" vertical="center" wrapText="1"/>
      <protection locked="0"/>
    </xf>
    <xf numFmtId="1" fontId="2" fillId="0" borderId="1" xfId="2" applyNumberFormat="1" applyFont="1" applyBorder="1" applyAlignment="1">
      <alignment horizontal="center" vertical="center"/>
    </xf>
    <xf numFmtId="0" fontId="6" fillId="0" borderId="0" xfId="0" applyFont="1" applyAlignment="1">
      <alignment horizontal="left" vertical="center" wrapText="1" indent="6"/>
    </xf>
    <xf numFmtId="0" fontId="16" fillId="0" borderId="0" xfId="0" applyFont="1" applyAlignment="1">
      <alignment horizontal="center" vertical="center"/>
    </xf>
    <xf numFmtId="0" fontId="16" fillId="0" borderId="0" xfId="0" applyFont="1"/>
    <xf numFmtId="0" fontId="4" fillId="0" borderId="0" xfId="0" applyFont="1" applyAlignment="1">
      <alignment horizontal="left" vertical="center" wrapText="1" indent="2"/>
    </xf>
    <xf numFmtId="0" fontId="1" fillId="0" borderId="0" xfId="0" applyFont="1" applyAlignment="1">
      <alignment horizontal="left" vertical="center" wrapText="1" indent="2"/>
    </xf>
    <xf numFmtId="0" fontId="4" fillId="0" borderId="0" xfId="0" applyFont="1" applyAlignment="1">
      <alignment horizontal="left" vertical="center" wrapText="1" indent="10"/>
    </xf>
  </cellXfs>
  <cellStyles count="6">
    <cellStyle name="Currency" xfId="1" builtinId="4"/>
    <cellStyle name="Currency 2" xfId="3" xr:uid="{A557135B-7D66-4ADD-8690-B47E8A21435F}"/>
    <cellStyle name="Currency 2 2" xfId="5" xr:uid="{68E834B6-16DE-4546-9373-F6B28BE08C4A}"/>
    <cellStyle name="Currency 3" xfId="4" xr:uid="{BCFB634D-A4E9-4115-AF6D-61C0B6E13ED9}"/>
    <cellStyle name="Normal" xfId="0" builtinId="0"/>
    <cellStyle name="Percent" xfId="2" builtinId="5"/>
  </cellStyles>
  <dxfs count="36">
    <dxf>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0" tint="-0.14996795556505021"/>
        </patternFill>
      </fill>
    </dxf>
    <dxf>
      <fill>
        <patternFill>
          <bgColor theme="0"/>
        </patternFill>
      </fill>
      <border>
        <left style="thin">
          <color auto="1"/>
        </left>
        <right style="thin">
          <color auto="1"/>
        </right>
        <top style="thin">
          <color auto="1"/>
        </top>
        <bottom style="thin">
          <color auto="1"/>
        </bottom>
        <vertical/>
        <horizontal/>
      </border>
    </dxf>
    <dxf>
      <fill>
        <patternFill>
          <bgColor theme="0" tint="-0.14996795556505021"/>
        </patternFill>
      </fill>
    </dxf>
    <dxf>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ont>
        <strike val="0"/>
        <outline val="0"/>
        <shadow val="0"/>
        <u val="none"/>
        <vertAlign val="baseline"/>
        <sz val="11"/>
        <color theme="1"/>
        <name val="Arial"/>
        <family val="2"/>
        <scheme val="none"/>
      </font>
      <alignment vertical="center" textRotation="0" indent="0" justifyLastLine="0" shrinkToFit="0" readingOrder="0"/>
    </dxf>
    <dxf>
      <font>
        <strike val="0"/>
        <outline val="0"/>
        <shadow val="0"/>
        <u val="none"/>
        <vertAlign val="baseline"/>
        <sz val="11"/>
        <color theme="1"/>
        <name val="Arial"/>
        <family val="2"/>
        <scheme val="none"/>
      </font>
      <alignment vertical="center" textRotation="0" indent="0" justifyLastLine="0" shrinkToFit="0" readingOrder="0"/>
    </dxf>
    <dxf>
      <font>
        <strike val="0"/>
        <outline val="0"/>
        <shadow val="0"/>
        <u val="none"/>
        <vertAlign val="baseline"/>
        <sz val="11"/>
        <color theme="1"/>
        <name val="Arial"/>
        <family val="2"/>
        <scheme val="none"/>
      </font>
      <alignment vertical="center" textRotation="0" indent="0" justifyLastLine="0" shrinkToFit="0" readingOrder="0"/>
    </dxf>
    <dxf>
      <font>
        <strike val="0"/>
        <outline val="0"/>
        <shadow val="0"/>
        <u val="none"/>
        <vertAlign val="baseline"/>
        <sz val="11"/>
        <color theme="1"/>
        <name val="Arial"/>
        <family val="2"/>
        <scheme val="none"/>
      </font>
      <alignment vertical="center" textRotation="0" indent="0" justifyLastLine="0" shrinkToFit="0" readingOrder="0"/>
    </dxf>
    <dxf>
      <font>
        <strike val="0"/>
        <outline val="0"/>
        <shadow val="0"/>
        <u val="none"/>
        <vertAlign val="baseline"/>
        <sz val="11"/>
        <color theme="1"/>
        <name val="Arial"/>
        <family val="2"/>
        <scheme val="none"/>
      </font>
      <alignment vertical="center" textRotation="0" indent="0" justifyLastLine="0" shrinkToFit="0" readingOrder="0"/>
    </dxf>
    <dxf>
      <font>
        <strike val="0"/>
        <outline val="0"/>
        <shadow val="0"/>
        <u val="none"/>
        <vertAlign val="baseline"/>
        <sz val="11"/>
        <color theme="1"/>
        <name val="Arial"/>
        <family val="2"/>
        <scheme val="none"/>
      </font>
      <alignment vertical="center" textRotation="0" indent="0" justifyLastLine="0" shrinkToFit="0" readingOrder="0"/>
    </dxf>
    <dxf>
      <font>
        <strike val="0"/>
        <outline val="0"/>
        <shadow val="0"/>
        <u val="none"/>
        <vertAlign val="baseline"/>
        <sz val="11"/>
        <color theme="1"/>
        <name val="Arial"/>
        <family val="2"/>
        <scheme val="none"/>
      </font>
      <alignment vertical="center" textRotation="0" indent="0" justifyLastLine="0" shrinkToFit="0" readingOrder="0"/>
    </dxf>
    <dxf>
      <font>
        <strike val="0"/>
        <outline val="0"/>
        <shadow val="0"/>
        <u val="none"/>
        <vertAlign val="baseline"/>
        <sz val="11"/>
        <color theme="1"/>
        <name val="Arial"/>
        <family val="2"/>
        <scheme val="none"/>
      </font>
      <alignment vertical="center" textRotation="0" indent="0" justifyLastLine="0" shrinkToFit="0" readingOrder="0"/>
    </dxf>
    <dxf>
      <font>
        <strike val="0"/>
        <outline val="0"/>
        <shadow val="0"/>
        <u val="none"/>
        <vertAlign val="baseline"/>
        <sz val="11"/>
        <color theme="1"/>
        <name val="Arial"/>
        <family val="2"/>
        <scheme val="none"/>
      </font>
      <alignment horizontal="general" vertical="center" textRotation="0" wrapText="0" indent="0" justifyLastLine="0" shrinkToFit="0" readingOrder="0"/>
    </dxf>
    <dxf>
      <font>
        <strike val="0"/>
        <outline val="0"/>
        <shadow val="0"/>
        <u val="none"/>
        <vertAlign val="baseline"/>
        <sz val="11"/>
        <color theme="1"/>
        <name val="Arial"/>
        <family val="2"/>
        <scheme val="none"/>
      </font>
      <alignment horizontal="general" vertical="center" textRotation="0" wrapText="1" indent="0" justifyLastLine="0" shrinkToFit="0" readingOrder="0"/>
    </dxf>
    <dxf>
      <font>
        <strike val="0"/>
        <outline val="0"/>
        <shadow val="0"/>
        <u val="none"/>
        <vertAlign val="baseline"/>
        <sz val="11"/>
        <color theme="1"/>
        <name val="Arial"/>
        <family val="2"/>
        <scheme val="none"/>
      </font>
      <alignment vertical="center" textRotation="0" indent="0" justifyLastLine="0" shrinkToFit="0" readingOrder="0"/>
    </dxf>
    <dxf>
      <font>
        <strike val="0"/>
        <outline val="0"/>
        <shadow val="0"/>
        <u val="none"/>
        <vertAlign val="baseline"/>
        <sz val="11"/>
        <color theme="1"/>
        <name val="Arial"/>
        <family val="2"/>
        <scheme val="none"/>
      </font>
      <alignment vertical="center" textRotation="0" indent="0" justifyLastLine="0" shrinkToFit="0" readingOrder="0"/>
    </dxf>
    <dxf>
      <font>
        <strike val="0"/>
        <outline val="0"/>
        <shadow val="0"/>
        <u val="none"/>
        <vertAlign val="baseline"/>
        <sz val="11"/>
        <color theme="1"/>
        <name val="Arial"/>
        <family val="2"/>
        <scheme val="none"/>
      </font>
      <alignment horizontal="general" vertical="center" textRotation="0" wrapText="0" indent="0" justifyLastLine="0" shrinkToFit="0" readingOrder="0"/>
    </dxf>
    <dxf>
      <font>
        <strike val="0"/>
        <outline val="0"/>
        <shadow val="0"/>
        <u val="none"/>
        <vertAlign val="baseline"/>
        <sz val="11"/>
        <color theme="1"/>
        <name val="Arial"/>
        <family val="2"/>
        <scheme val="none"/>
      </font>
      <alignment horizontal="general" vertical="center" textRotation="0" wrapText="1" indent="0" justifyLastLine="0" shrinkToFit="0" readingOrder="0"/>
    </dxf>
    <dxf>
      <font>
        <strike val="0"/>
        <outline val="0"/>
        <shadow val="0"/>
        <u val="none"/>
        <vertAlign val="baseline"/>
        <sz val="11"/>
        <color theme="1"/>
        <name val="Arial"/>
        <family val="2"/>
        <scheme val="none"/>
      </font>
      <alignment vertical="center" textRotation="0" indent="0" justifyLastLine="0" shrinkToFit="0" readingOrder="0"/>
    </dxf>
    <dxf>
      <font>
        <strike val="0"/>
        <outline val="0"/>
        <shadow val="0"/>
        <u val="none"/>
        <vertAlign val="baseline"/>
        <sz val="11"/>
        <color theme="1"/>
        <name val="Arial"/>
        <family val="2"/>
        <scheme val="none"/>
      </font>
      <alignment vertical="center" textRotation="0" indent="0" justifyLastLine="0" shrinkToFit="0" readingOrder="0"/>
    </dxf>
    <dxf>
      <font>
        <strike val="0"/>
        <outline val="0"/>
        <shadow val="0"/>
        <u val="none"/>
        <vertAlign val="baseline"/>
        <sz val="11"/>
        <color theme="1"/>
        <name val="Arial"/>
        <family val="2"/>
        <scheme val="none"/>
      </font>
      <alignment horizontal="general" vertical="center" textRotation="0" wrapText="0" indent="0" justifyLastLine="0" shrinkToFit="0" readingOrder="0"/>
    </dxf>
    <dxf>
      <font>
        <strike val="0"/>
        <outline val="0"/>
        <shadow val="0"/>
        <u val="none"/>
        <vertAlign val="baseline"/>
        <sz val="11"/>
        <color theme="1"/>
        <name val="Arial"/>
        <family val="2"/>
        <scheme val="none"/>
      </font>
      <alignment vertical="center" textRotation="0" indent="0" justifyLastLine="0" shrinkToFit="0" readingOrder="0"/>
    </dxf>
    <dxf>
      <font>
        <strike val="0"/>
        <outline val="0"/>
        <shadow val="0"/>
        <u val="none"/>
        <vertAlign val="baseline"/>
        <sz val="11"/>
        <color theme="1"/>
        <name val="Arial"/>
        <family val="2"/>
        <scheme val="none"/>
      </font>
      <alignment vertical="center" textRotation="0" indent="0" justifyLastLine="0" shrinkToFit="0" readingOrder="0"/>
    </dxf>
    <dxf>
      <font>
        <strike val="0"/>
        <outline val="0"/>
        <shadow val="0"/>
        <u val="none"/>
        <vertAlign val="baseline"/>
        <sz val="11"/>
        <color theme="1"/>
        <name val="Arial"/>
        <family val="2"/>
        <scheme val="none"/>
      </font>
      <alignment vertical="center" textRotation="0" indent="0" justifyLastLine="0" shrinkToFit="0" readingOrder="0"/>
    </dxf>
    <dxf>
      <font>
        <strike val="0"/>
        <outline val="0"/>
        <shadow val="0"/>
        <u val="none"/>
        <vertAlign val="baseline"/>
        <sz val="11"/>
        <color theme="1"/>
        <name val="Arial"/>
        <family val="2"/>
        <scheme val="none"/>
      </font>
      <alignment horizontal="general" vertical="center" textRotation="0" wrapText="0" indent="0" justifyLastLine="0" shrinkToFit="0" readingOrder="0"/>
    </dxf>
    <dxf>
      <font>
        <strike val="0"/>
        <outline val="0"/>
        <shadow val="0"/>
        <u val="none"/>
        <vertAlign val="baseline"/>
        <sz val="11"/>
        <color theme="1"/>
        <name val="Arial"/>
        <family val="2"/>
        <scheme val="none"/>
      </font>
      <alignment vertical="center" textRotation="0" indent="0" justifyLastLine="0" shrinkToFit="0" readingOrder="0"/>
    </dxf>
    <dxf>
      <font>
        <strike val="0"/>
        <outline val="0"/>
        <shadow val="0"/>
        <u val="none"/>
        <vertAlign val="baseline"/>
        <sz val="11"/>
        <color theme="1"/>
        <name val="Arial"/>
        <family val="2"/>
        <scheme val="none"/>
      </font>
      <alignment vertical="center" textRotation="0" indent="0" justifyLastLine="0" shrinkToFit="0" readingOrder="0"/>
    </dxf>
    <dxf>
      <font>
        <strike val="0"/>
        <outline val="0"/>
        <shadow val="0"/>
        <u val="none"/>
        <vertAlign val="baseline"/>
        <sz val="11"/>
        <color theme="1"/>
        <name val="Arial"/>
        <family val="2"/>
        <scheme val="none"/>
      </font>
      <alignment vertical="center" textRotation="0" indent="0" justifyLastLine="0" shrinkToFit="0" readingOrder="0"/>
    </dxf>
    <dxf>
      <font>
        <strike val="0"/>
        <outline val="0"/>
        <shadow val="0"/>
        <u val="none"/>
        <vertAlign val="baseline"/>
        <sz val="11"/>
        <color theme="1"/>
        <name val="Arial"/>
        <family val="2"/>
        <scheme val="none"/>
      </font>
      <alignment horizontal="general" vertical="center" textRotation="0" wrapText="0" indent="0" justifyLastLine="0" shrinkToFit="0" readingOrder="0"/>
    </dxf>
    <dxf>
      <font>
        <strike val="0"/>
        <outline val="0"/>
        <shadow val="0"/>
        <u val="none"/>
        <vertAlign val="baseline"/>
        <sz val="11"/>
        <color theme="1"/>
        <name val="Arial"/>
        <family val="2"/>
        <scheme val="none"/>
      </font>
      <alignment horizontal="left" vertical="center" textRotation="0" indent="0" justifyLastLine="0" shrinkToFit="0" readingOrder="0"/>
    </dxf>
    <dxf>
      <font>
        <strike val="0"/>
        <outline val="0"/>
        <shadow val="0"/>
        <u val="none"/>
        <vertAlign val="baseline"/>
        <sz val="11"/>
        <color theme="1"/>
        <name val="Arial"/>
        <family val="2"/>
        <scheme val="none"/>
      </font>
      <alignment vertical="center" textRotation="0" indent="0" justifyLastLine="0" shrinkToFit="0" readingOrder="0"/>
    </dxf>
    <dxf>
      <font>
        <strike val="0"/>
        <outline val="0"/>
        <shadow val="0"/>
        <u val="none"/>
        <vertAlign val="baseline"/>
        <sz val="11"/>
        <color theme="1"/>
        <name val="Arial"/>
        <family val="2"/>
        <scheme val="none"/>
      </font>
      <alignmen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107950</xdr:colOff>
      <xdr:row>0</xdr:row>
      <xdr:rowOff>0</xdr:rowOff>
    </xdr:from>
    <xdr:to>
      <xdr:col>0</xdr:col>
      <xdr:colOff>3168015</xdr:colOff>
      <xdr:row>0</xdr:row>
      <xdr:rowOff>885825</xdr:rowOff>
    </xdr:to>
    <xdr:pic>
      <xdr:nvPicPr>
        <xdr:cNvPr id="2" name="Picture 2" descr="Australian Government - Australian Taxation Office">
          <a:extLst>
            <a:ext uri="{FF2B5EF4-FFF2-40B4-BE49-F238E27FC236}">
              <a16:creationId xmlns:a16="http://schemas.microsoft.com/office/drawing/2014/main" id="{1B7CC3E1-A63F-438E-9C33-4B0664122B6E}"/>
            </a:ext>
            <a:ext uri="{147F2762-F138-4A5C-976F-8EAC2B608ADB}">
              <a16:predDERef xmlns:a16="http://schemas.microsoft.com/office/drawing/2014/main" pred="{1019FF24-5E59-4950-AE4A-D09403BF31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950" y="0"/>
          <a:ext cx="306006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A6605E1-6FF9-4906-8943-FF0F7F4F830E}" name="TableNonLodgeReasonV2" displayName="TableNonLodgeReasonV2" ref="A2:B16" totalsRowShown="0" headerRowDxfId="35" dataDxfId="34">
  <autoFilter ref="A2:B16" xr:uid="{EA6605E1-6FF9-4906-8943-FF0F7F4F830E}"/>
  <tableColumns count="2">
    <tableColumn id="1" xr3:uid="{AA7836A7-1157-434B-AB24-55ACA63A3179}" name="Table: NonLodgeReasonV2" dataDxfId="33"/>
    <tableColumn id="2" xr3:uid="{C7A98173-53FB-44B1-9406-BCE0FC7D386F}" name="Column1" dataDxfId="3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894937B-6E7E-420C-BB3F-8581DD918905}" name="TableExemption" displayName="TableExemption" ref="A50:B61" totalsRowShown="0" headerRowDxfId="31" dataDxfId="30">
  <autoFilter ref="A50:B61" xr:uid="{7894937B-6E7E-420C-BB3F-8581DD918905}"/>
  <tableColumns count="2">
    <tableColumn id="1" xr3:uid="{AAC9F804-305C-45F3-8175-7F87EAF4A7C9}" name="Table: Exemption" dataDxfId="29"/>
    <tableColumn id="2" xr3:uid="{2AACCE4E-B700-4B25-93CD-44BA5AFA0B9A}" name="Column1" dataDxfId="2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6C2F2C4-1C1C-4FB2-8852-723C7E57B78C}" name="TableYesNo" displayName="TableYesNo" ref="A63:B66" totalsRowShown="0" headerRowDxfId="27" dataDxfId="26">
  <autoFilter ref="A63:B66" xr:uid="{96C2F2C4-1C1C-4FB2-8852-723C7E57B78C}"/>
  <tableColumns count="2">
    <tableColumn id="1" xr3:uid="{D1CB30EA-931D-4A52-95FB-F7B6E1C76873}" name="Table: YesNo" dataDxfId="25"/>
    <tableColumn id="2" xr3:uid="{B483DFDA-D3F8-4C6E-913A-715255185F21}" name="Column1" dataDxfId="2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6700760-87AC-4672-A7F1-FA640AA0577F}" name="TableYears5A" displayName="TableYears5A" ref="A18:B31" totalsRowShown="0" headerRowDxfId="23" dataDxfId="22">
  <autoFilter ref="A18:B31" xr:uid="{06700760-87AC-4672-A7F1-FA640AA0577F}"/>
  <tableColumns count="2">
    <tableColumn id="1" xr3:uid="{8C467C71-1885-4E02-ADD2-EAA6DA809329}" name="Table: Years5A" dataDxfId="21"/>
    <tableColumn id="2" xr3:uid="{63C380FB-3F54-42BD-B205-DC2CE8AF2E91}" name="Column1" dataDxfId="2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AC84949-7826-4594-9FA6-9FDE46A90F94}" name="TableYears5B" displayName="TableYears5B" ref="A33:B47" totalsRowShown="0" headerRowDxfId="19" dataDxfId="18">
  <autoFilter ref="A33:B47" xr:uid="{4AC84949-7826-4594-9FA6-9FDE46A90F94}"/>
  <tableColumns count="2">
    <tableColumn id="1" xr3:uid="{07A8F69C-BB33-46C4-862F-AA4FA558F84A}" name="Table: Years5B" dataDxfId="17"/>
    <tableColumn id="2" xr3:uid="{B9413F37-F14A-4D09-B5D7-1679EAAD0AAE}" name="Column2" dataDxfId="16"/>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8BAC464-EB97-4AC5-9888-FFC79F429EA5}" name="TablePrice" displayName="TablePrice" ref="A70:B73" totalsRowShown="0" headerRowDxfId="15" dataDxfId="14">
  <autoFilter ref="A70:B73" xr:uid="{B8BAC464-EB97-4AC5-9888-FFC79F429EA5}"/>
  <tableColumns count="2">
    <tableColumn id="1" xr3:uid="{F9A36203-2C4D-4C58-8C12-FAB89BB6E2FB}" name="Table: Price" dataDxfId="13"/>
    <tableColumn id="2" xr3:uid="{DFF9AA2C-C6B2-45CD-B661-3490C6AACCBC}" name="Column1" dataDxfId="1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00C000B-8C0C-4D6D-8818-E9FEBBA5F9EC}" name="TableAdditionalEvents" displayName="TableAdditionalEvents" ref="A76:B82" totalsRowShown="0" headerRowDxfId="11" dataDxfId="10">
  <autoFilter ref="A76:B82" xr:uid="{300C000B-8C0C-4D6D-8818-E9FEBBA5F9EC}"/>
  <tableColumns count="2">
    <tableColumn id="1" xr3:uid="{4358DD57-02F0-498E-A22A-B5E596E68576}" name="Table: AdditionalEvents" dataDxfId="9"/>
    <tableColumn id="2" xr3:uid="{7E6774FC-0215-485C-BB17-D9D4A3955238}" name="Column1" dataDxfId="8"/>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95A9F-90FA-4B34-9005-155B716DFEF6}">
  <dimension ref="A1:D71"/>
  <sheetViews>
    <sheetView showGridLines="0" tabSelected="1" workbookViewId="0"/>
  </sheetViews>
  <sheetFormatPr defaultColWidth="0" defaultRowHeight="14.25" zeroHeight="1" x14ac:dyDescent="0.2"/>
  <cols>
    <col min="1" max="1" width="94.28515625" style="6" customWidth="1"/>
    <col min="2" max="2" width="62.85546875" style="1" customWidth="1"/>
    <col min="3" max="3" width="3.140625" style="1" customWidth="1"/>
    <col min="4" max="4" width="37.140625" style="1" hidden="1" customWidth="1"/>
    <col min="5" max="16384" width="9.140625" style="1" hidden="1"/>
  </cols>
  <sheetData>
    <row r="1" spans="1:3" ht="89.25" customHeight="1" x14ac:dyDescent="0.2"/>
    <row r="2" spans="1:3" s="5" customFormat="1" ht="48" customHeight="1" x14ac:dyDescent="0.35">
      <c r="A2" s="7" t="s">
        <v>27</v>
      </c>
    </row>
    <row r="3" spans="1:3" s="4" customFormat="1" ht="120.75" customHeight="1" x14ac:dyDescent="0.25">
      <c r="A3" s="56" t="s">
        <v>82</v>
      </c>
      <c r="B3" s="56"/>
      <c r="C3" s="2"/>
    </row>
    <row r="4" spans="1:3" s="4" customFormat="1" ht="33.75" customHeight="1" x14ac:dyDescent="0.25">
      <c r="A4" s="9" t="s">
        <v>1</v>
      </c>
      <c r="B4" s="3" t="s">
        <v>2</v>
      </c>
    </row>
    <row r="5" spans="1:3" ht="20.100000000000001" customHeight="1" x14ac:dyDescent="0.2">
      <c r="A5" s="22" t="s">
        <v>84</v>
      </c>
      <c r="B5" s="10"/>
    </row>
    <row r="6" spans="1:3" ht="9.9499999999999993" customHeight="1" x14ac:dyDescent="0.2">
      <c r="A6" s="8"/>
      <c r="B6" s="12"/>
    </row>
    <row r="7" spans="1:3" ht="20.100000000000001" customHeight="1" x14ac:dyDescent="0.2">
      <c r="A7" s="22" t="s">
        <v>54</v>
      </c>
      <c r="B7" s="11" t="s">
        <v>6</v>
      </c>
    </row>
    <row r="8" spans="1:3" ht="9.9499999999999993" customHeight="1" x14ac:dyDescent="0.2">
      <c r="A8" s="8"/>
    </row>
    <row r="9" spans="1:3" ht="29.25" x14ac:dyDescent="0.2">
      <c r="A9" s="22" t="s">
        <v>55</v>
      </c>
      <c r="B9" s="11" t="s">
        <v>6</v>
      </c>
      <c r="C9" s="8"/>
    </row>
    <row r="10" spans="1:3" ht="21.95" customHeight="1" x14ac:dyDescent="0.2">
      <c r="A10" s="8"/>
      <c r="B10" s="42" t="str">
        <f>IF(OR(Q2Select=0,Q3Select=0),"",IF(AND(Q2Select=2,Q3Select=2),"Continue to question 5","Continue to question 4"))</f>
        <v/>
      </c>
    </row>
    <row r="11" spans="1:3" ht="30.75" customHeight="1" x14ac:dyDescent="0.2">
      <c r="A11" s="57" t="s">
        <v>89</v>
      </c>
      <c r="B11" s="57"/>
    </row>
    <row r="12" spans="1:3" ht="9.9499999999999993" customHeight="1" x14ac:dyDescent="0.2">
      <c r="A12" s="8"/>
      <c r="B12" s="18"/>
    </row>
    <row r="13" spans="1:3" ht="43.5" x14ac:dyDescent="0.2">
      <c r="A13" s="29" t="s">
        <v>88</v>
      </c>
      <c r="B13" s="17" t="s">
        <v>6</v>
      </c>
    </row>
    <row r="14" spans="1:3" ht="21.95" customHeight="1" x14ac:dyDescent="0.2">
      <c r="A14" s="16"/>
      <c r="B14" s="42" t="str">
        <f>IF(Q4ASelect=0,"",IF(Q4ASelect=1,"Continue to question 6","Continue to question 4B"))</f>
        <v/>
      </c>
    </row>
    <row r="15" spans="1:3" ht="20.100000000000001" customHeight="1" x14ac:dyDescent="0.2">
      <c r="A15" s="53" t="s">
        <v>94</v>
      </c>
      <c r="B15" s="18"/>
    </row>
    <row r="16" spans="1:3" ht="9.9499999999999993" customHeight="1" x14ac:dyDescent="0.2">
      <c r="A16" s="8"/>
      <c r="B16" s="18"/>
    </row>
    <row r="17" spans="1:2" ht="28.5" x14ac:dyDescent="0.2">
      <c r="A17" s="34" t="s">
        <v>87</v>
      </c>
      <c r="B17" s="17" t="s">
        <v>6</v>
      </c>
    </row>
    <row r="18" spans="1:2" ht="21.95" customHeight="1" x14ac:dyDescent="0.2">
      <c r="A18" s="8"/>
      <c r="B18" s="42" t="str">
        <f>IF(Q4BiSelect=0,"",IF(Q4BiSelect=1,"Provide details below","Continue to Step 1"))</f>
        <v/>
      </c>
    </row>
    <row r="19" spans="1:2" ht="20.100000000000001" customHeight="1" x14ac:dyDescent="0.2">
      <c r="B19" s="39" t="s">
        <v>6</v>
      </c>
    </row>
    <row r="20" spans="1:2" ht="21.95" customHeight="1" x14ac:dyDescent="0.2">
      <c r="B20" s="43" t="str" cm="1">
        <f t="array" ref="B20">IF(Q4BiiSelect=0,"",_xlfn.IFS(Q4BiiSelect=5,"Provide details below (100 character limit)",TRUE,"Continue to step 1"))</f>
        <v/>
      </c>
    </row>
    <row r="21" spans="1:2" ht="21.95" customHeight="1" x14ac:dyDescent="0.2">
      <c r="B21" s="46"/>
    </row>
    <row r="22" spans="1:2" ht="21.95" customHeight="1" x14ac:dyDescent="0.2">
      <c r="A22" s="8"/>
      <c r="B22" s="43" t="str">
        <f>IF(Q4BiiSelect=0,"",IF(Q4BiiSelect=5,"Continue to Step 1",""))</f>
        <v/>
      </c>
    </row>
    <row r="23" spans="1:2" ht="43.5" x14ac:dyDescent="0.2">
      <c r="A23" s="33" t="s">
        <v>93</v>
      </c>
      <c r="B23" s="50"/>
    </row>
    <row r="24" spans="1:2" ht="9.9499999999999993" customHeight="1" x14ac:dyDescent="0.2">
      <c r="A24" s="34"/>
      <c r="B24" s="14"/>
    </row>
    <row r="25" spans="1:2" ht="29.25" x14ac:dyDescent="0.2">
      <c r="A25" s="33" t="s">
        <v>92</v>
      </c>
      <c r="B25" s="49"/>
    </row>
    <row r="26" spans="1:2" ht="9.9499999999999993" customHeight="1" x14ac:dyDescent="0.2">
      <c r="A26" s="33"/>
      <c r="B26" s="14"/>
    </row>
    <row r="27" spans="1:2" ht="29.25" customHeight="1" x14ac:dyDescent="0.2">
      <c r="A27" s="58" t="s">
        <v>91</v>
      </c>
      <c r="B27" s="58"/>
    </row>
    <row r="28" spans="1:2" ht="20.100000000000001" customHeight="1" x14ac:dyDescent="0.2">
      <c r="A28" s="31" t="s">
        <v>51</v>
      </c>
      <c r="B28" s="17" t="s">
        <v>6</v>
      </c>
    </row>
    <row r="29" spans="1:2" ht="9.9499999999999993" customHeight="1" x14ac:dyDescent="0.2">
      <c r="A29" s="31"/>
      <c r="B29" s="41"/>
    </row>
    <row r="30" spans="1:2" ht="20.100000000000001" customHeight="1" x14ac:dyDescent="0.2">
      <c r="A30" s="31" t="s">
        <v>52</v>
      </c>
      <c r="B30" s="17" t="s">
        <v>6</v>
      </c>
    </row>
    <row r="31" spans="1:2" ht="9.9499999999999993" customHeight="1" x14ac:dyDescent="0.2">
      <c r="A31" s="30"/>
    </row>
    <row r="32" spans="1:2" ht="72" x14ac:dyDescent="0.2">
      <c r="A32" s="33" t="s">
        <v>90</v>
      </c>
      <c r="B32" s="49"/>
    </row>
    <row r="33" spans="1:3" ht="9.9499999999999993" customHeight="1" x14ac:dyDescent="0.2">
      <c r="A33" s="34"/>
      <c r="B33" s="48"/>
    </row>
    <row r="34" spans="1:3" ht="43.5" x14ac:dyDescent="0.2">
      <c r="A34" s="33" t="s">
        <v>81</v>
      </c>
      <c r="B34" s="52"/>
      <c r="C34" s="19"/>
    </row>
    <row r="35" spans="1:3" ht="9.9499999999999993" customHeight="1" x14ac:dyDescent="0.2">
      <c r="A35" s="34"/>
      <c r="B35" s="15"/>
    </row>
    <row r="36" spans="1:3" ht="43.5" x14ac:dyDescent="0.2">
      <c r="A36" s="34" t="s">
        <v>86</v>
      </c>
      <c r="B36" s="52"/>
      <c r="C36" s="19"/>
    </row>
    <row r="37" spans="1:3" ht="9.9499999999999993" customHeight="1" x14ac:dyDescent="0.2">
      <c r="A37" s="34"/>
      <c r="B37" s="14"/>
    </row>
    <row r="38" spans="1:3" ht="43.5" x14ac:dyDescent="0.2">
      <c r="A38" s="34" t="s">
        <v>85</v>
      </c>
      <c r="B38" s="49"/>
    </row>
    <row r="39" spans="1:3" ht="9.9499999999999993" customHeight="1" x14ac:dyDescent="0.2">
      <c r="A39" s="32"/>
      <c r="B39" s="14"/>
    </row>
    <row r="40" spans="1:3" ht="20.100000000000001" customHeight="1" x14ac:dyDescent="0.2">
      <c r="A40" s="34" t="s">
        <v>68</v>
      </c>
      <c r="B40" s="51"/>
    </row>
    <row r="41" spans="1:3" ht="9.9499999999999993" customHeight="1" x14ac:dyDescent="0.2">
      <c r="A41" s="13"/>
      <c r="B41" s="20"/>
    </row>
    <row r="42" spans="1:3" ht="20.100000000000001" customHeight="1" x14ac:dyDescent="0.2">
      <c r="A42" s="22" t="s">
        <v>83</v>
      </c>
      <c r="B42" s="11" t="s">
        <v>6</v>
      </c>
      <c r="C42" s="40"/>
    </row>
    <row r="43" spans="1:3" ht="21.95" customHeight="1" x14ac:dyDescent="0.2">
      <c r="A43" s="25"/>
      <c r="B43" s="43" t="str" cm="1">
        <f t="array" ref="B43">IF(Q5Select=0,"",_xlfn.IFS(Q5Select=4,"Go to question 5C",Q5Select=6,"Go to question 5A",Q5Select=13,"Provide details below (100 character limit)",TRUE,"Go to question 6"))</f>
        <v/>
      </c>
    </row>
    <row r="44" spans="1:3" ht="21.95" customHeight="1" x14ac:dyDescent="0.2">
      <c r="A44" s="22"/>
      <c r="B44" s="46"/>
    </row>
    <row r="45" spans="1:3" ht="21.95" customHeight="1" x14ac:dyDescent="0.2">
      <c r="A45" s="22"/>
      <c r="B45" s="43" t="str" cm="1">
        <f t="array" ref="B45">IF(Q5Select=0,"",_xlfn.IFS(Q5Select=13,"Continue to question 6",TRUE,""))</f>
        <v/>
      </c>
    </row>
    <row r="46" spans="1:3" ht="20.100000000000001" customHeight="1" x14ac:dyDescent="0.2">
      <c r="A46" s="29" t="s">
        <v>31</v>
      </c>
      <c r="B46" s="26" t="s">
        <v>6</v>
      </c>
    </row>
    <row r="47" spans="1:3" ht="21.95" customHeight="1" x14ac:dyDescent="0.2">
      <c r="A47" s="28"/>
      <c r="B47" s="42" t="str">
        <f>IF(Q5ASelect=0,"","Continue to question 5B")</f>
        <v/>
      </c>
    </row>
    <row r="48" spans="1:3" ht="20.100000000000001" customHeight="1" x14ac:dyDescent="0.2">
      <c r="A48" s="29" t="s">
        <v>32</v>
      </c>
      <c r="B48" s="26" t="s">
        <v>6</v>
      </c>
    </row>
    <row r="49" spans="1:2" ht="21.95" customHeight="1" x14ac:dyDescent="0.2">
      <c r="A49" s="28"/>
      <c r="B49" s="42" t="str">
        <f>IF(Q5BSelect=0,"","Continue to question 6")</f>
        <v/>
      </c>
    </row>
    <row r="50" spans="1:2" ht="20.100000000000001" customHeight="1" x14ac:dyDescent="0.2">
      <c r="A50" s="29" t="s">
        <v>33</v>
      </c>
      <c r="B50" s="11" t="s">
        <v>6</v>
      </c>
    </row>
    <row r="51" spans="1:2" ht="21.95" customHeight="1" x14ac:dyDescent="0.2">
      <c r="A51" s="23"/>
      <c r="B51" s="43" t="str" cm="1">
        <f t="array" ref="B51">IF(Q5CSelect=0,"",_xlfn.IFS(Q5CSelect=10,"Provide details below (100 character limit)",TRUE,"Go to question 6"))</f>
        <v/>
      </c>
    </row>
    <row r="52" spans="1:2" ht="21.95" customHeight="1" x14ac:dyDescent="0.2">
      <c r="A52" s="8"/>
      <c r="B52" s="47"/>
    </row>
    <row r="53" spans="1:2" ht="21.95" customHeight="1" x14ac:dyDescent="0.2">
      <c r="A53" s="23"/>
      <c r="B53" s="43" t="str" cm="1">
        <f t="array" ref="B53">IF(Q5CSelect=0,"",_xlfn.IFS(Q5CSelect=10,"Continue to question 6",TRUE,""))</f>
        <v/>
      </c>
    </row>
    <row r="54" spans="1:2" ht="20.100000000000001" customHeight="1" x14ac:dyDescent="0.2">
      <c r="A54" s="22" t="s">
        <v>34</v>
      </c>
      <c r="B54" s="11" t="s">
        <v>6</v>
      </c>
    </row>
    <row r="55" spans="1:2" s="4" customFormat="1" ht="21.95" customHeight="1" x14ac:dyDescent="0.25">
      <c r="A55" s="24"/>
      <c r="B55" s="42" t="str">
        <f>IF(Q6Select=0,"","Continue to question 7")</f>
        <v/>
      </c>
    </row>
    <row r="56" spans="1:2" ht="20.100000000000001" customHeight="1" x14ac:dyDescent="0.2">
      <c r="A56" s="22" t="s">
        <v>35</v>
      </c>
      <c r="B56" s="11" t="s">
        <v>6</v>
      </c>
    </row>
    <row r="57" spans="1:2" ht="21.95" customHeight="1" x14ac:dyDescent="0.2">
      <c r="A57" s="8"/>
      <c r="B57" s="42" t="str">
        <f>IF(Q7Select=0,"","Continue to question 8")</f>
        <v/>
      </c>
    </row>
    <row r="58" spans="1:2" ht="29.25" x14ac:dyDescent="0.2">
      <c r="A58" s="45" t="s">
        <v>36</v>
      </c>
      <c r="B58" s="27"/>
    </row>
    <row r="59" spans="1:2" ht="48.95" customHeight="1" x14ac:dyDescent="0.25">
      <c r="A59" s="54" t="str">
        <f>IF(B56="Yes","Thank you, your Questionnaire is complete. Follow the instructions above to save and submit this form.", IF(B56="No", "Thank you, your Questionnaire is complete. Follow the instructions above to save and submit this form.",""))</f>
        <v/>
      </c>
      <c r="B59" s="55"/>
    </row>
    <row r="60" spans="1:2" x14ac:dyDescent="0.2">
      <c r="A60" s="44" t="s">
        <v>95</v>
      </c>
    </row>
    <row r="70" ht="45.95" hidden="1" customHeight="1" x14ac:dyDescent="0.2"/>
    <row r="71" ht="41.45" hidden="1" customHeight="1" x14ac:dyDescent="0.2"/>
  </sheetData>
  <mergeCells count="4">
    <mergeCell ref="A59:B59"/>
    <mergeCell ref="A3:B3"/>
    <mergeCell ref="A11:B11"/>
    <mergeCell ref="A27:B27"/>
  </mergeCells>
  <conditionalFormatting sqref="B13 B17 B19 B21 B23 B25 B28 B30 B32 B34 B36 B38 B40">
    <cfRule type="expression" dxfId="7" priority="7">
      <formula>AND(Q2Select=2,Q3Select=2)</formula>
    </cfRule>
  </conditionalFormatting>
  <conditionalFormatting sqref="B19 B21">
    <cfRule type="expression" dxfId="6" priority="5">
      <formula>Q4BiSelect=2</formula>
    </cfRule>
  </conditionalFormatting>
  <conditionalFormatting sqref="B21">
    <cfRule type="expression" dxfId="5" priority="3">
      <formula>Q4BiiSelect=5</formula>
    </cfRule>
  </conditionalFormatting>
  <conditionalFormatting sqref="B44 B17 B19 B21 B23 B25 B28 B30 B32 B34 B36 B38 B40 B42 B46 B48 B50 B52">
    <cfRule type="expression" dxfId="4" priority="6">
      <formula>Q4ASelect=1</formula>
    </cfRule>
  </conditionalFormatting>
  <conditionalFormatting sqref="B44">
    <cfRule type="expression" dxfId="3" priority="2">
      <formula>Q5Select=13</formula>
    </cfRule>
  </conditionalFormatting>
  <conditionalFormatting sqref="B46 B48">
    <cfRule type="expression" dxfId="2" priority="4">
      <formula>AND(Q5Select&lt;&gt;0,Q5Select&lt;&gt;6)</formula>
    </cfRule>
  </conditionalFormatting>
  <conditionalFormatting sqref="B50 B52">
    <cfRule type="expression" dxfId="1" priority="13">
      <formula>AND(Q5Select&lt;&gt;0,Q5Select&lt;&gt;4)</formula>
    </cfRule>
  </conditionalFormatting>
  <conditionalFormatting sqref="B52">
    <cfRule type="expression" dxfId="0" priority="1">
      <formula>Q5CSelect=10</formula>
    </cfRule>
  </conditionalFormatting>
  <dataValidations count="15">
    <dataValidation type="list" allowBlank="1" showInputMessage="1" showErrorMessage="1" sqref="B7 B9 B54 B56 B13 B17" xr:uid="{0C38D47D-5D6E-4624-A7EC-65D6AEBB4CAE}">
      <formula1>YesNo</formula1>
    </dataValidation>
    <dataValidation type="textLength" operator="lessThan" allowBlank="1" showInputMessage="1" showErrorMessage="1" errorTitle="Character limit 100" error="Maximum character limit has been exceeded. " sqref="B21 B52 B44" xr:uid="{25AB98AB-7C95-4B45-B10B-A0B69D6B1A6A}">
      <formula1>101</formula1>
    </dataValidation>
    <dataValidation type="whole" allowBlank="1" showInputMessage="1" showErrorMessage="1" errorTitle="Reference ID error" error="Please enter 13 digit number." sqref="B6 B5" xr:uid="{93E50B66-2D51-4109-9A5D-BF4A08BAE114}">
      <formula1>0</formula1>
      <formula2>9999999999999</formula2>
    </dataValidation>
    <dataValidation type="list" allowBlank="1" showInputMessage="1" showErrorMessage="1" sqref="B48" xr:uid="{12FFCB1A-8C22-48A5-A281-8182AFAB2FE7}">
      <formula1>Years5B</formula1>
    </dataValidation>
    <dataValidation type="textLength" operator="lessThan" allowBlank="1" showInputMessage="1" showErrorMessage="1" errorTitle="Character limit 100" error="Maximum character limit has been exceeded. " sqref="B58" xr:uid="{F6B6B6A2-4C59-4466-A0AC-11FE2A13DDBA}">
      <formula1>151</formula1>
    </dataValidation>
    <dataValidation type="list" allowBlank="1" showInputMessage="1" showErrorMessage="1" sqref="B50" xr:uid="{6CB2D1E6-0F45-4A4B-A3E9-AB9F18F08ACB}">
      <formula1>Exemption</formula1>
    </dataValidation>
    <dataValidation type="list" allowBlank="1" showInputMessage="1" showErrorMessage="1" sqref="B46" xr:uid="{975D4F52-AF81-4273-BFAA-83D1B0E68F9B}">
      <formula1>Years5A</formula1>
    </dataValidation>
    <dataValidation type="list" allowBlank="1" showInputMessage="1" showErrorMessage="1" sqref="B42" xr:uid="{C0B73ECB-EDF1-4DA4-B2C3-3F75778AA96E}">
      <formula1>NonLodgeReasonV2</formula1>
    </dataValidation>
    <dataValidation type="list" allowBlank="1" showInputMessage="1" showErrorMessage="1" sqref="B28:B30" xr:uid="{5AECB48B-3828-49E8-A9EF-90DDBBD23869}">
      <formula1>Price</formula1>
    </dataValidation>
    <dataValidation type="list" allowBlank="1" showInputMessage="1" showErrorMessage="1" sqref="B19" xr:uid="{E5BBCE82-D8A5-4D3F-A7E1-BF0DB7702BEA}">
      <formula1>AdditionalEvents</formula1>
    </dataValidation>
    <dataValidation type="whole" allowBlank="1" showInputMessage="1" showErrorMessage="1" error="The value entered must be a whole number between 1% and 100%." prompt="Please enter a value between 1% and 100%" sqref="B34" xr:uid="{F44A7C17-17CF-4C30-AFA9-52D8E3B0E61A}">
      <formula1>2</formula1>
      <formula2>99</formula2>
    </dataValidation>
    <dataValidation type="whole" allowBlank="1" showInputMessage="1" showErrorMessage="1" error="The value entered must be a whole number less than or equal to 100%" prompt="Please enter a value less than or equal to 100%" sqref="B36" xr:uid="{47232DC8-B1DA-46DE-9A6B-995FB9CBE755}">
      <formula1>1</formula1>
      <formula2>100</formula2>
    </dataValidation>
    <dataValidation allowBlank="1" showInputMessage="1" showErrorMessage="1" prompt="Frontline Staff Only - Please input the address to which this CGT Info Form relates using the following format: _x000a_Unit/Lot Number; Street Number; Street Name, Suburb, State, Post Code" sqref="B60" xr:uid="{3E3581B3-4170-4F85-AF62-15C3CCF90784}"/>
    <dataValidation type="decimal" operator="greaterThanOrEqual" allowBlank="1" showInputMessage="1" showErrorMessage="1" sqref="B23 B25 B32 B38" xr:uid="{5C228513-6797-41D7-A5E2-08B4AC9C3682}">
      <formula1>0</formula1>
    </dataValidation>
    <dataValidation type="whole" operator="greaterThanOrEqual" allowBlank="1" showInputMessage="1" showErrorMessage="1" sqref="B40" xr:uid="{F27504E0-F87D-4CD6-90A1-342F6280E5F2}">
      <formula1>0</formula1>
    </dataValidation>
  </dataValidation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EBB04-1E3A-44D4-8524-583F694CC469}">
  <dimension ref="A1:E82"/>
  <sheetViews>
    <sheetView workbookViewId="0">
      <selection activeCell="E33" sqref="E33"/>
    </sheetView>
  </sheetViews>
  <sheetFormatPr defaultRowHeight="14.25" x14ac:dyDescent="0.25"/>
  <cols>
    <col min="1" max="1" width="121" style="4" customWidth="1"/>
    <col min="2" max="2" width="11.28515625" style="4" customWidth="1"/>
    <col min="3" max="3" width="3.7109375" style="4" customWidth="1"/>
    <col min="4" max="4" width="13" style="4" customWidth="1"/>
    <col min="5" max="5" width="8.7109375" style="4" customWidth="1"/>
    <col min="6" max="16384" width="9.140625" style="4"/>
  </cols>
  <sheetData>
    <row r="1" spans="1:5" ht="15" x14ac:dyDescent="0.25">
      <c r="D1" s="3" t="s">
        <v>1</v>
      </c>
      <c r="E1" s="3" t="s">
        <v>62</v>
      </c>
    </row>
    <row r="2" spans="1:5" ht="15" x14ac:dyDescent="0.25">
      <c r="A2" s="3" t="s">
        <v>17</v>
      </c>
      <c r="B2" s="4" t="s">
        <v>18</v>
      </c>
      <c r="D2" s="4" t="s">
        <v>71</v>
      </c>
      <c r="E2" s="35">
        <f>_xlfn.IFNA(VLOOKUP(Questionnaire!B42,TableNonLodgeReasonV2[],2,FALSE),0)</f>
        <v>0</v>
      </c>
    </row>
    <row r="3" spans="1:5" x14ac:dyDescent="0.25">
      <c r="A3" s="36" t="s">
        <v>6</v>
      </c>
      <c r="B3" s="4">
        <v>0</v>
      </c>
    </row>
    <row r="4" spans="1:5" x14ac:dyDescent="0.25">
      <c r="A4" s="24" t="s">
        <v>29</v>
      </c>
      <c r="B4" s="4">
        <v>1</v>
      </c>
    </row>
    <row r="5" spans="1:5" x14ac:dyDescent="0.25">
      <c r="A5" s="36" t="s">
        <v>4</v>
      </c>
      <c r="B5" s="4">
        <v>2</v>
      </c>
    </row>
    <row r="6" spans="1:5" ht="28.5" x14ac:dyDescent="0.25">
      <c r="A6" s="24" t="s">
        <v>28</v>
      </c>
      <c r="B6" s="4">
        <v>3</v>
      </c>
    </row>
    <row r="7" spans="1:5" ht="15" x14ac:dyDescent="0.25">
      <c r="A7" s="21" t="s">
        <v>5</v>
      </c>
      <c r="B7" s="3">
        <v>4</v>
      </c>
    </row>
    <row r="8" spans="1:5" x14ac:dyDescent="0.25">
      <c r="A8" s="36" t="s">
        <v>50</v>
      </c>
      <c r="B8" s="4">
        <v>5</v>
      </c>
    </row>
    <row r="9" spans="1:5" ht="15" x14ac:dyDescent="0.25">
      <c r="A9" s="21" t="s">
        <v>19</v>
      </c>
      <c r="B9" s="3">
        <v>6</v>
      </c>
    </row>
    <row r="10" spans="1:5" x14ac:dyDescent="0.25">
      <c r="A10" s="36" t="s">
        <v>26</v>
      </c>
      <c r="B10" s="4">
        <v>7</v>
      </c>
    </row>
    <row r="11" spans="1:5" x14ac:dyDescent="0.25">
      <c r="A11" s="36" t="s">
        <v>46</v>
      </c>
      <c r="B11" s="4">
        <v>8</v>
      </c>
    </row>
    <row r="12" spans="1:5" x14ac:dyDescent="0.25">
      <c r="A12" s="36" t="s">
        <v>47</v>
      </c>
      <c r="B12" s="4">
        <v>9</v>
      </c>
    </row>
    <row r="13" spans="1:5" x14ac:dyDescent="0.25">
      <c r="A13" s="36" t="s">
        <v>48</v>
      </c>
      <c r="B13" s="4">
        <v>10</v>
      </c>
    </row>
    <row r="14" spans="1:5" x14ac:dyDescent="0.25">
      <c r="A14" s="36" t="s">
        <v>30</v>
      </c>
      <c r="B14" s="4">
        <v>11</v>
      </c>
    </row>
    <row r="15" spans="1:5" x14ac:dyDescent="0.25">
      <c r="A15" s="36" t="s">
        <v>49</v>
      </c>
      <c r="B15" s="4">
        <v>12</v>
      </c>
    </row>
    <row r="16" spans="1:5" x14ac:dyDescent="0.25">
      <c r="A16" s="36" t="s">
        <v>0</v>
      </c>
      <c r="B16" s="4">
        <v>13</v>
      </c>
    </row>
    <row r="17" spans="1:5" ht="15" x14ac:dyDescent="0.25">
      <c r="E17" s="35"/>
    </row>
    <row r="18" spans="1:5" ht="15" x14ac:dyDescent="0.25">
      <c r="A18" s="3" t="s">
        <v>77</v>
      </c>
      <c r="B18" s="4" t="s">
        <v>18</v>
      </c>
      <c r="D18" s="4" t="s">
        <v>72</v>
      </c>
      <c r="E18" s="35">
        <f>_xlfn.IFNA(VLOOKUP(Questionnaire!B46,TableYears5A[],2,FALSE),0)</f>
        <v>0</v>
      </c>
    </row>
    <row r="19" spans="1:5" x14ac:dyDescent="0.25">
      <c r="A19" s="4" t="s">
        <v>6</v>
      </c>
      <c r="B19" s="4">
        <v>0</v>
      </c>
    </row>
    <row r="20" spans="1:5" x14ac:dyDescent="0.25">
      <c r="A20" s="37" t="s">
        <v>23</v>
      </c>
      <c r="B20" s="4">
        <v>1</v>
      </c>
    </row>
    <row r="21" spans="1:5" x14ac:dyDescent="0.25">
      <c r="A21" s="37" t="s">
        <v>22</v>
      </c>
      <c r="B21" s="4">
        <v>2</v>
      </c>
    </row>
    <row r="22" spans="1:5" x14ac:dyDescent="0.25">
      <c r="A22" s="37" t="s">
        <v>21</v>
      </c>
      <c r="B22" s="4">
        <v>3</v>
      </c>
    </row>
    <row r="23" spans="1:5" x14ac:dyDescent="0.25">
      <c r="A23" s="37" t="s">
        <v>11</v>
      </c>
      <c r="B23" s="4">
        <v>4</v>
      </c>
    </row>
    <row r="24" spans="1:5" x14ac:dyDescent="0.25">
      <c r="A24" s="37" t="s">
        <v>12</v>
      </c>
      <c r="B24" s="4">
        <v>5</v>
      </c>
    </row>
    <row r="25" spans="1:5" x14ac:dyDescent="0.25">
      <c r="A25" s="37" t="s">
        <v>13</v>
      </c>
      <c r="B25" s="4">
        <v>6</v>
      </c>
    </row>
    <row r="26" spans="1:5" x14ac:dyDescent="0.25">
      <c r="A26" s="37" t="s">
        <v>14</v>
      </c>
      <c r="B26" s="4">
        <v>7</v>
      </c>
    </row>
    <row r="27" spans="1:5" x14ac:dyDescent="0.25">
      <c r="A27" s="37" t="s">
        <v>15</v>
      </c>
      <c r="B27" s="4">
        <v>8</v>
      </c>
    </row>
    <row r="28" spans="1:5" x14ac:dyDescent="0.25">
      <c r="A28" s="37" t="s">
        <v>16</v>
      </c>
      <c r="B28" s="4">
        <v>9</v>
      </c>
    </row>
    <row r="29" spans="1:5" x14ac:dyDescent="0.25">
      <c r="A29" s="37" t="s">
        <v>24</v>
      </c>
      <c r="B29" s="4">
        <v>10</v>
      </c>
    </row>
    <row r="30" spans="1:5" x14ac:dyDescent="0.25">
      <c r="A30" s="37" t="s">
        <v>37</v>
      </c>
      <c r="B30" s="4">
        <v>11</v>
      </c>
    </row>
    <row r="31" spans="1:5" x14ac:dyDescent="0.25">
      <c r="A31" s="37" t="s">
        <v>38</v>
      </c>
      <c r="B31" s="4">
        <v>12</v>
      </c>
    </row>
    <row r="32" spans="1:5" x14ac:dyDescent="0.25">
      <c r="A32" s="37"/>
    </row>
    <row r="33" spans="1:5" ht="15" x14ac:dyDescent="0.25">
      <c r="A33" s="37" t="s">
        <v>78</v>
      </c>
      <c r="B33" s="4" t="s">
        <v>25</v>
      </c>
      <c r="D33" s="4" t="s">
        <v>73</v>
      </c>
      <c r="E33" s="35">
        <f>_xlfn.IFNA(VLOOKUP(Questionnaire!B48,TableYears5B[],2,FALSE),0)</f>
        <v>0</v>
      </c>
    </row>
    <row r="34" spans="1:5" ht="15" x14ac:dyDescent="0.25">
      <c r="A34" s="4" t="s">
        <v>6</v>
      </c>
      <c r="B34" s="4">
        <v>0</v>
      </c>
      <c r="E34" s="35"/>
    </row>
    <row r="35" spans="1:5" ht="15" x14ac:dyDescent="0.25">
      <c r="A35" s="37" t="s">
        <v>20</v>
      </c>
      <c r="B35" s="4">
        <v>1</v>
      </c>
      <c r="E35" s="35"/>
    </row>
    <row r="36" spans="1:5" ht="15" x14ac:dyDescent="0.25">
      <c r="A36" s="37" t="s">
        <v>23</v>
      </c>
      <c r="B36" s="4">
        <v>2</v>
      </c>
      <c r="E36" s="35"/>
    </row>
    <row r="37" spans="1:5" ht="15" x14ac:dyDescent="0.25">
      <c r="A37" s="37" t="s">
        <v>22</v>
      </c>
      <c r="B37" s="4">
        <v>3</v>
      </c>
      <c r="E37" s="35"/>
    </row>
    <row r="38" spans="1:5" ht="15" x14ac:dyDescent="0.25">
      <c r="A38" s="37" t="s">
        <v>21</v>
      </c>
      <c r="B38" s="4">
        <v>4</v>
      </c>
      <c r="E38" s="35"/>
    </row>
    <row r="39" spans="1:5" ht="15" x14ac:dyDescent="0.25">
      <c r="A39" s="37" t="s">
        <v>11</v>
      </c>
      <c r="B39" s="4">
        <v>5</v>
      </c>
      <c r="E39" s="35"/>
    </row>
    <row r="40" spans="1:5" ht="15" x14ac:dyDescent="0.25">
      <c r="A40" s="37" t="s">
        <v>12</v>
      </c>
      <c r="B40" s="4">
        <v>6</v>
      </c>
      <c r="E40" s="35"/>
    </row>
    <row r="41" spans="1:5" ht="15" x14ac:dyDescent="0.25">
      <c r="A41" s="37" t="s">
        <v>13</v>
      </c>
      <c r="B41" s="4">
        <v>7</v>
      </c>
      <c r="E41" s="35"/>
    </row>
    <row r="42" spans="1:5" ht="15" x14ac:dyDescent="0.25">
      <c r="A42" s="37" t="s">
        <v>14</v>
      </c>
      <c r="B42" s="4">
        <v>8</v>
      </c>
      <c r="E42" s="35"/>
    </row>
    <row r="43" spans="1:5" ht="15" x14ac:dyDescent="0.25">
      <c r="A43" s="37" t="s">
        <v>15</v>
      </c>
      <c r="B43" s="4">
        <v>9</v>
      </c>
      <c r="E43" s="35"/>
    </row>
    <row r="44" spans="1:5" ht="15" x14ac:dyDescent="0.25">
      <c r="A44" s="37" t="s">
        <v>16</v>
      </c>
      <c r="B44" s="4">
        <v>10</v>
      </c>
      <c r="E44" s="35"/>
    </row>
    <row r="45" spans="1:5" ht="15" x14ac:dyDescent="0.25">
      <c r="A45" s="37" t="s">
        <v>24</v>
      </c>
      <c r="B45" s="4">
        <v>11</v>
      </c>
      <c r="E45" s="35"/>
    </row>
    <row r="46" spans="1:5" ht="15" x14ac:dyDescent="0.25">
      <c r="A46" s="37" t="s">
        <v>37</v>
      </c>
      <c r="B46" s="4">
        <v>12</v>
      </c>
      <c r="E46" s="35"/>
    </row>
    <row r="47" spans="1:5" ht="15" x14ac:dyDescent="0.25">
      <c r="A47" s="37" t="s">
        <v>38</v>
      </c>
      <c r="B47" s="4">
        <v>13</v>
      </c>
      <c r="E47" s="35"/>
    </row>
    <row r="48" spans="1:5" ht="15" x14ac:dyDescent="0.25">
      <c r="A48" s="37"/>
      <c r="E48" s="35"/>
    </row>
    <row r="49" spans="1:5" ht="15" x14ac:dyDescent="0.25">
      <c r="A49" s="37"/>
      <c r="E49" s="35"/>
    </row>
    <row r="50" spans="1:5" ht="15" x14ac:dyDescent="0.25">
      <c r="A50" s="3" t="s">
        <v>7</v>
      </c>
      <c r="B50" s="4" t="s">
        <v>18</v>
      </c>
      <c r="D50" s="4" t="s">
        <v>74</v>
      </c>
      <c r="E50" s="35">
        <f>_xlfn.IFNA(VLOOKUP(Questionnaire!B50,TableExemption[],2,FALSE),0)</f>
        <v>0</v>
      </c>
    </row>
    <row r="51" spans="1:5" ht="15" x14ac:dyDescent="0.25">
      <c r="A51" s="4" t="s">
        <v>6</v>
      </c>
      <c r="B51" s="4">
        <v>0</v>
      </c>
      <c r="E51" s="35"/>
    </row>
    <row r="52" spans="1:5" x14ac:dyDescent="0.25">
      <c r="A52" s="37" t="s">
        <v>79</v>
      </c>
      <c r="B52" s="4">
        <v>1</v>
      </c>
    </row>
    <row r="53" spans="1:5" x14ac:dyDescent="0.25">
      <c r="A53" s="37" t="s">
        <v>80</v>
      </c>
      <c r="B53" s="4">
        <v>2</v>
      </c>
    </row>
    <row r="54" spans="1:5" x14ac:dyDescent="0.25">
      <c r="A54" s="37" t="s">
        <v>39</v>
      </c>
      <c r="B54" s="4">
        <v>3</v>
      </c>
    </row>
    <row r="55" spans="1:5" x14ac:dyDescent="0.25">
      <c r="A55" s="37" t="s">
        <v>40</v>
      </c>
      <c r="B55" s="4">
        <v>4</v>
      </c>
    </row>
    <row r="56" spans="1:5" x14ac:dyDescent="0.25">
      <c r="A56" s="37" t="s">
        <v>41</v>
      </c>
      <c r="B56" s="4">
        <v>5</v>
      </c>
    </row>
    <row r="57" spans="1:5" ht="15" customHeight="1" x14ac:dyDescent="0.25">
      <c r="A57" s="37" t="s">
        <v>42</v>
      </c>
      <c r="B57" s="4">
        <v>6</v>
      </c>
    </row>
    <row r="58" spans="1:5" ht="28.5" x14ac:dyDescent="0.25">
      <c r="A58" s="37" t="s">
        <v>43</v>
      </c>
      <c r="B58" s="4">
        <v>7</v>
      </c>
    </row>
    <row r="59" spans="1:5" x14ac:dyDescent="0.25">
      <c r="A59" s="37" t="s">
        <v>44</v>
      </c>
      <c r="B59" s="4">
        <v>8</v>
      </c>
    </row>
    <row r="60" spans="1:5" x14ac:dyDescent="0.25">
      <c r="A60" s="37" t="s">
        <v>3</v>
      </c>
      <c r="B60" s="4">
        <v>9</v>
      </c>
    </row>
    <row r="61" spans="1:5" ht="15" x14ac:dyDescent="0.25">
      <c r="A61" s="4" t="s">
        <v>0</v>
      </c>
      <c r="B61" s="4">
        <v>10</v>
      </c>
      <c r="E61" s="35"/>
    </row>
    <row r="63" spans="1:5" ht="15" x14ac:dyDescent="0.25">
      <c r="A63" s="3" t="s">
        <v>8</v>
      </c>
      <c r="B63" s="4" t="s">
        <v>18</v>
      </c>
      <c r="D63" s="4" t="s">
        <v>63</v>
      </c>
      <c r="E63" s="35">
        <f>_xlfn.IFNA(VLOOKUP(Questionnaire!B7,TableYesNo[],2,FALSE),0)</f>
        <v>0</v>
      </c>
    </row>
    <row r="64" spans="1:5" ht="15" x14ac:dyDescent="0.25">
      <c r="A64" s="4" t="s">
        <v>6</v>
      </c>
      <c r="B64" s="4">
        <v>0</v>
      </c>
      <c r="D64" s="4" t="s">
        <v>64</v>
      </c>
      <c r="E64" s="35">
        <f>_xlfn.IFNA(VLOOKUP(Questionnaire!B9,TableYesNo[],2,FALSE),0)</f>
        <v>0</v>
      </c>
    </row>
    <row r="65" spans="1:5" ht="15" x14ac:dyDescent="0.25">
      <c r="A65" s="4" t="s">
        <v>9</v>
      </c>
      <c r="B65" s="4">
        <v>1</v>
      </c>
      <c r="D65" s="4" t="s">
        <v>65</v>
      </c>
      <c r="E65" s="35">
        <f>_xlfn.IFNA(VLOOKUP(Questionnaire!B13,TableYesNo[],2,FALSE),0)</f>
        <v>0</v>
      </c>
    </row>
    <row r="66" spans="1:5" ht="15" x14ac:dyDescent="0.25">
      <c r="A66" s="4" t="s">
        <v>10</v>
      </c>
      <c r="B66" s="4">
        <v>2</v>
      </c>
      <c r="D66" s="4" t="s">
        <v>67</v>
      </c>
      <c r="E66" s="35">
        <f>_xlfn.IFNA(VLOOKUP(Questionnaire!B17,TableYesNo[],2,FALSE),0)</f>
        <v>0</v>
      </c>
    </row>
    <row r="67" spans="1:5" ht="15" x14ac:dyDescent="0.25">
      <c r="D67" s="4" t="s">
        <v>75</v>
      </c>
      <c r="E67" s="35">
        <f>_xlfn.IFNA(VLOOKUP(Questionnaire!B54,TableYesNo[],2,FALSE),0)</f>
        <v>0</v>
      </c>
    </row>
    <row r="68" spans="1:5" ht="15" x14ac:dyDescent="0.25">
      <c r="D68" s="4" t="s">
        <v>76</v>
      </c>
      <c r="E68" s="35">
        <f>_xlfn.IFNA(VLOOKUP(Questionnaire!B56,TableYesNo[],2,FALSE),0)</f>
        <v>0</v>
      </c>
    </row>
    <row r="70" spans="1:5" ht="15" x14ac:dyDescent="0.25">
      <c r="A70" s="4" t="s">
        <v>61</v>
      </c>
      <c r="B70" s="4" t="s">
        <v>18</v>
      </c>
      <c r="D70" s="4" t="s">
        <v>69</v>
      </c>
      <c r="E70" s="35">
        <f>_xlfn.IFNA(VLOOKUP(Questionnaire!B28,TablePrice[],2,FALSE),0)</f>
        <v>0</v>
      </c>
    </row>
    <row r="71" spans="1:5" ht="15" x14ac:dyDescent="0.25">
      <c r="A71" s="4" t="s">
        <v>6</v>
      </c>
      <c r="B71" s="4">
        <v>0</v>
      </c>
      <c r="D71" s="4" t="s">
        <v>70</v>
      </c>
      <c r="E71" s="35">
        <f>_xlfn.IFNA(VLOOKUP(Questionnaire!B30,TablePrice[],2,FALSE),0)</f>
        <v>0</v>
      </c>
    </row>
    <row r="72" spans="1:5" x14ac:dyDescent="0.25">
      <c r="A72" s="4" t="s">
        <v>45</v>
      </c>
      <c r="B72" s="4">
        <v>1</v>
      </c>
    </row>
    <row r="73" spans="1:5" x14ac:dyDescent="0.25">
      <c r="A73" s="4" t="s">
        <v>53</v>
      </c>
      <c r="B73" s="4">
        <v>2</v>
      </c>
    </row>
    <row r="76" spans="1:5" ht="15" x14ac:dyDescent="0.25">
      <c r="A76" s="4" t="s">
        <v>60</v>
      </c>
      <c r="B76" s="4" t="s">
        <v>18</v>
      </c>
      <c r="D76" s="4" t="s">
        <v>66</v>
      </c>
      <c r="E76" s="35">
        <f>_xlfn.IFNA(VLOOKUP(Questionnaire!B19,TableAdditionalEvents[],2,FALSE),0)</f>
        <v>0</v>
      </c>
    </row>
    <row r="77" spans="1:5" x14ac:dyDescent="0.25">
      <c r="A77" s="4" t="s">
        <v>6</v>
      </c>
      <c r="B77" s="4">
        <v>0</v>
      </c>
      <c r="E77" s="38"/>
    </row>
    <row r="78" spans="1:5" x14ac:dyDescent="0.25">
      <c r="A78" s="4" t="s">
        <v>57</v>
      </c>
      <c r="B78" s="4">
        <v>1</v>
      </c>
    </row>
    <row r="79" spans="1:5" x14ac:dyDescent="0.25">
      <c r="A79" s="4" t="s">
        <v>56</v>
      </c>
      <c r="B79" s="4">
        <v>2</v>
      </c>
    </row>
    <row r="80" spans="1:5" x14ac:dyDescent="0.25">
      <c r="A80" s="4" t="s">
        <v>58</v>
      </c>
      <c r="B80" s="4">
        <v>3</v>
      </c>
    </row>
    <row r="81" spans="1:2" x14ac:dyDescent="0.25">
      <c r="A81" s="4" t="s">
        <v>59</v>
      </c>
      <c r="B81" s="4">
        <v>4</v>
      </c>
    </row>
    <row r="82" spans="1:2" x14ac:dyDescent="0.25">
      <c r="A82" s="4" t="s">
        <v>0</v>
      </c>
      <c r="B82" s="4">
        <v>5</v>
      </c>
    </row>
  </sheetData>
  <phoneticPr fontId="11" type="noConversion"/>
  <pageMargins left="0.7" right="0.7" top="0.75" bottom="0.75" header="0.3" footer="0.3"/>
  <tableParts count="7">
    <tablePart r:id="rId1"/>
    <tablePart r:id="rId2"/>
    <tablePart r:id="rId3"/>
    <tablePart r:id="rId4"/>
    <tablePart r:id="rId5"/>
    <tablePart r:id="rId6"/>
    <tablePart r:id="rId7"/>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2</vt:i4>
      </vt:variant>
      <vt:variant>
        <vt:lpstr>Named Ranges</vt:lpstr>
      </vt:variant>
      <vt:variant>
        <vt:i4>20</vt:i4>
      </vt:variant>
    </vt:vector>
  </HeadingPairs>
  <TitlesOfParts>
    <vt:vector size="22" baseType="lpstr">
      <vt:lpstr>Questionnaire</vt:lpstr>
      <vt:lpstr>List</vt:lpstr>
      <vt:lpstr>AdditionalEvents</vt:lpstr>
      <vt:lpstr>Exemption</vt:lpstr>
      <vt:lpstr>NonLodgeReasonV2</vt:lpstr>
      <vt:lpstr>Price</vt:lpstr>
      <vt:lpstr>Q2Select</vt:lpstr>
      <vt:lpstr>Q3Select</vt:lpstr>
      <vt:lpstr>Q4ASelect</vt:lpstr>
      <vt:lpstr>Q4BiiSelect</vt:lpstr>
      <vt:lpstr>Q4BiSelect</vt:lpstr>
      <vt:lpstr>Q4Bs3AiiSelect</vt:lpstr>
      <vt:lpstr>Q4Bs3AiSelect</vt:lpstr>
      <vt:lpstr>Q5ASelect</vt:lpstr>
      <vt:lpstr>Q5BSelect</vt:lpstr>
      <vt:lpstr>Q5CSelect</vt:lpstr>
      <vt:lpstr>Q5Select</vt:lpstr>
      <vt:lpstr>Q6Select</vt:lpstr>
      <vt:lpstr>Q7Select</vt:lpstr>
      <vt:lpstr>Years5A</vt:lpstr>
      <vt:lpstr>Years5B</vt:lpstr>
      <vt:lpstr>YesNo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2026-07-07T07:32:53Z</dcterms:created>
  <dcterms:modified xsi:type="dcterms:W3CDTF">2026-09-07T03:51:45Z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11c204-3025-4293-a668-517002c3f023_Enabled">
    <vt:lpwstr>true</vt:lpwstr>
  </property>
  <property fmtid="{D5CDD505-2E9C-101B-9397-08002B2CF9AE}" pid="3" name="MSIP_Label_c111c204-3025-4293-a668-517002c3f023_SetDate">
    <vt:lpwstr>2026-07-07T08:13:55Z</vt:lpwstr>
  </property>
  <property fmtid="{D5CDD505-2E9C-101B-9397-08002B2CF9AE}" pid="4" name="MSIP_Label_c111c204-3025-4293-a668-517002c3f023_Method">
    <vt:lpwstr>Privileged</vt:lpwstr>
  </property>
  <property fmtid="{D5CDD505-2E9C-101B-9397-08002B2CF9AE}" pid="5" name="MSIP_Label_c111c204-3025-4293-a668-517002c3f023_Name">
    <vt:lpwstr>OFFICIAL</vt:lpwstr>
  </property>
  <property fmtid="{D5CDD505-2E9C-101B-9397-08002B2CF9AE}" pid="6" name="MSIP_Label_c111c204-3025-4293-a668-517002c3f023_SiteId">
    <vt:lpwstr>8e823e99-cbcb-430f-a0f6-af1365c21e22</vt:lpwstr>
  </property>
  <property fmtid="{D5CDD505-2E9C-101B-9397-08002B2CF9AE}" pid="7" name="MSIP_Label_c111c204-3025-4293-a668-517002c3f023_ActionId">
    <vt:lpwstr>625d78e5-d091-4974-9207-a8d18b71915d</vt:lpwstr>
  </property>
  <property fmtid="{D5CDD505-2E9C-101B-9397-08002B2CF9AE}" pid="8" name="MSIP_Label_c111c204-3025-4293-a668-517002c3f023_ContentBits">
    <vt:lpwstr>3</vt:lpwstr>
  </property>
  <property fmtid="{D5CDD505-2E9C-101B-9397-08002B2CF9AE}" pid="9" name="MSIP_Label_c111c204-3025-4293-a668-517002c3f023_Tag">
    <vt:lpwstr>10, 0, 1, 1</vt:lpwstr>
  </property>
</Properties>
</file>